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E0917899-0B87-45B6-9581-BCD3C18E42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nacije i pomoći" sheetId="1" r:id="rId1"/>
  </sheets>
  <calcPr calcId="191029"/>
</workbook>
</file>

<file path=xl/calcChain.xml><?xml version="1.0" encoding="utf-8"?>
<calcChain xmlns="http://schemas.openxmlformats.org/spreadsheetml/2006/main">
  <c r="C82" i="1" l="1"/>
  <c r="D6" i="1"/>
  <c r="D77" i="1"/>
  <c r="D143" i="1"/>
  <c r="C143" i="1"/>
  <c r="C104" i="1"/>
  <c r="D100" i="1" l="1"/>
  <c r="C100" i="1"/>
  <c r="D96" i="1"/>
  <c r="C96" i="1"/>
  <c r="D92" i="1"/>
  <c r="D82" i="1"/>
  <c r="C79" i="1"/>
  <c r="C120" i="1"/>
  <c r="D74" i="1"/>
  <c r="D40" i="1" l="1"/>
  <c r="D123" i="1"/>
  <c r="C123" i="1"/>
  <c r="D20" i="1"/>
  <c r="D32" i="1"/>
  <c r="D120" i="1" l="1"/>
  <c r="D59" i="1"/>
  <c r="C114" i="1"/>
  <c r="D114" i="1" l="1"/>
  <c r="D79" i="1"/>
  <c r="D7" i="1"/>
  <c r="D9" i="1"/>
  <c r="D35" i="1"/>
  <c r="D104" i="1"/>
  <c r="D152" i="1" l="1"/>
</calcChain>
</file>

<file path=xl/sharedStrings.xml><?xml version="1.0" encoding="utf-8"?>
<sst xmlns="http://schemas.openxmlformats.org/spreadsheetml/2006/main" count="273" uniqueCount="170">
  <si>
    <t>KORISNIK</t>
  </si>
  <si>
    <t>NAMJENA</t>
  </si>
  <si>
    <t>PLAN</t>
  </si>
  <si>
    <t>OSTVARENJE</t>
  </si>
  <si>
    <t>TEKUĆE DONACIJE</t>
  </si>
  <si>
    <t>FINANCIRANJE POLITIČKIH STRANAKA</t>
  </si>
  <si>
    <t>financiranje političkih stranaka</t>
  </si>
  <si>
    <t>Hrvatska demokratska zajednica - HDZ</t>
  </si>
  <si>
    <t>Socijaldemokratska partija hrvatske - SDP</t>
  </si>
  <si>
    <t>Primorsko goranski savez - PGS</t>
  </si>
  <si>
    <t>Akcija mladih - AM</t>
  </si>
  <si>
    <t>Hrvatska stranka umirovljenika - HSU</t>
  </si>
  <si>
    <t xml:space="preserve">Eni Šebalj / kandidacijska lista grupe birača </t>
  </si>
  <si>
    <t xml:space="preserve">Arsen Sušanj / kandidacijska lista grupe birača </t>
  </si>
  <si>
    <t xml:space="preserve">Miljenko Hegeduš / kandidacijska lista grupe birača </t>
  </si>
  <si>
    <t>Most</t>
  </si>
  <si>
    <t>Sandro Pecman / kandidacijska lista grupe birača</t>
  </si>
  <si>
    <t>Udruga dragovoljaca i veterana Domovinskog rata</t>
  </si>
  <si>
    <t>sufinanciranje programa</t>
  </si>
  <si>
    <t>Udruga antifašističkih boraca Liburnije</t>
  </si>
  <si>
    <t xml:space="preserve">KUD Učka Matulji                                  </t>
  </si>
  <si>
    <t>KARNEVAL</t>
  </si>
  <si>
    <t>Udruga Domoljub 1909 Rukavac</t>
  </si>
  <si>
    <t>Udruga Brgujski zvončari i maškare</t>
  </si>
  <si>
    <t>Rodoslovni centar Liburnije i Kastavštine</t>
  </si>
  <si>
    <t>Udruga Interinova Matulji</t>
  </si>
  <si>
    <t>Likovna udruga Matulji</t>
  </si>
  <si>
    <t>Društvo Frlanija pakal - Babulini</t>
  </si>
  <si>
    <t>Foliot - centar za djecu i mlade</t>
  </si>
  <si>
    <t>Planinarsko društvo Lisina Matulji</t>
  </si>
  <si>
    <t>SPORT</t>
  </si>
  <si>
    <t>Zajednica sportskih udruga Općine Matulji</t>
  </si>
  <si>
    <t>financiranje rada sportskih klubova</t>
  </si>
  <si>
    <t>OŠ Drago Gervais Brešca</t>
  </si>
  <si>
    <t>SOCIJALNA SKRB</t>
  </si>
  <si>
    <t>Gradsko društvo Crvenog križa Opatija</t>
  </si>
  <si>
    <t>sufinanciranje sukladno Zakonu o Hrvatskom crvenom križu</t>
  </si>
  <si>
    <t>Udruga Brgujski kapuz</t>
  </si>
  <si>
    <t>Udruga Lisina Avantura</t>
  </si>
  <si>
    <t>KAPITALNE DONACIJE</t>
  </si>
  <si>
    <t>kapitalna donacija</t>
  </si>
  <si>
    <t>kapitalna ulaganja</t>
  </si>
  <si>
    <t>OŠ Andrija Mohorovičić Matulji</t>
  </si>
  <si>
    <t>produženi boravak</t>
  </si>
  <si>
    <t>financiranje psihologa</t>
  </si>
  <si>
    <t>Gradska knjižnica i čitaonica Viktor Car Emin Opatija</t>
  </si>
  <si>
    <t xml:space="preserve">sufinanciranje rada </t>
  </si>
  <si>
    <t>Gradska knjižnica i čitaonica Rijeka</t>
  </si>
  <si>
    <t>sufinanciranje Županijskog bibliobusa</t>
  </si>
  <si>
    <t>Pomorski i povijesni muzej Rijeka</t>
  </si>
  <si>
    <t>sufinanciranje redovnog rada Memorijalnog centra Lipa</t>
  </si>
  <si>
    <t>Javna vatrogasna postrojba Opatija</t>
  </si>
  <si>
    <t>tekuće pomoći - iznad minimalnog standarda</t>
  </si>
  <si>
    <t>tekuće pomoći - minimalni standard</t>
  </si>
  <si>
    <t>KAPITALNE POMOĆI</t>
  </si>
  <si>
    <t>nabava knjižnične građe</t>
  </si>
  <si>
    <t>kapitalne pomoći - iznad minimanlog standarda</t>
  </si>
  <si>
    <t>Liburnijske vode d.o.o.</t>
  </si>
  <si>
    <t>sufinanciranje izgradnje javnih cesta</t>
  </si>
  <si>
    <t>UKUPNO</t>
  </si>
  <si>
    <t>OPĆINA MATULJI</t>
  </si>
  <si>
    <t>Lovačko društvo Lisjak Kastav</t>
  </si>
  <si>
    <t xml:space="preserve">Savez inovatora PGŽ Rijeka </t>
  </si>
  <si>
    <t>sufinanciranje izložbe Mladi i inovacije</t>
  </si>
  <si>
    <t>sufinanciranje programa Matuljskih ljetnih večeri</t>
  </si>
  <si>
    <t>sufinanciranje manifestacije Jerry Ricks Blues Festival</t>
  </si>
  <si>
    <t>Dom zdravlja Primorsko-goranske županije</t>
  </si>
  <si>
    <t>Udruga Malenica</t>
  </si>
  <si>
    <t>sufinanciranje programa - psihološko savjetovanje</t>
  </si>
  <si>
    <t>sufinanciranje programa - socijalni pedagog</t>
  </si>
  <si>
    <t>Hrvatska gorska služba spašavanja Rijeka</t>
  </si>
  <si>
    <t>Park prirode Učka</t>
  </si>
  <si>
    <t>sufinanciranje aktivnosti</t>
  </si>
  <si>
    <t>Centar za poljoprivredu i ruralni razvoj PGŽ</t>
  </si>
  <si>
    <t>sufinanciranje programa i aktivnosti</t>
  </si>
  <si>
    <t>GOSPODARSTVO</t>
  </si>
  <si>
    <t>Udruženje obrtnika Opatija</t>
  </si>
  <si>
    <t>Turistička zajednica Kvarnera</t>
  </si>
  <si>
    <t>kapitalna pomoć</t>
  </si>
  <si>
    <t>Istra film</t>
  </si>
  <si>
    <t xml:space="preserve">Društvo tjelesnih invalida Grada Rijeke           </t>
  </si>
  <si>
    <t>Župa Krista kralja Matulji</t>
  </si>
  <si>
    <t>sufinanciranje troškova projektnih aktivnosti</t>
  </si>
  <si>
    <t>TEKUĆE POMOĆI</t>
  </si>
  <si>
    <t>Turistička zajednica Općine Matulji</t>
  </si>
  <si>
    <t>Udruga žena operiranih dojki NADA Rijeka</t>
  </si>
  <si>
    <t>SPONZORSTVA I POTPORE</t>
  </si>
  <si>
    <t>POTPORE I PORKOVITELJSTVA</t>
  </si>
  <si>
    <t>Sportsko društvo Rupnjak</t>
  </si>
  <si>
    <t>Nogometni klub Mune</t>
  </si>
  <si>
    <t>Dječji vrtić Rijeka</t>
  </si>
  <si>
    <t>Dječji vrtić Vladimir Nazor</t>
  </si>
  <si>
    <t>Puhački orkestar Lovran</t>
  </si>
  <si>
    <t>sufinanciranje programa/projekta/manifestacije</t>
  </si>
  <si>
    <t>Udruga Domaća užanca</t>
  </si>
  <si>
    <t>MATULJSKE LJETNE VEČERI</t>
  </si>
  <si>
    <t>Zajednica Talijana Mošćenička Draga</t>
  </si>
  <si>
    <t>ZAŠTITA KULTURNIH DOBARA</t>
  </si>
  <si>
    <t>Područna vatrogasna zajednica Liburnije - DVD Kras Šapjane</t>
  </si>
  <si>
    <t>sufinanciranje smještaja djece</t>
  </si>
  <si>
    <t>Lovačko društvo Srndać Permani</t>
  </si>
  <si>
    <t xml:space="preserve">sufinanciranje programa/projekta </t>
  </si>
  <si>
    <t>Lovačko društvo Lane Opatija</t>
  </si>
  <si>
    <t>provedba mjera zaštite od divljači</t>
  </si>
  <si>
    <t>Županijska uprava za ceste Primorsko-goranske županije</t>
  </si>
  <si>
    <t>Udruga liječenih alkoholičara</t>
  </si>
  <si>
    <t>Udruga Žejanski zvončari</t>
  </si>
  <si>
    <t xml:space="preserve">Pusno društvo Mune </t>
  </si>
  <si>
    <t>Udruga Zvonejski zvončari</t>
  </si>
  <si>
    <t>Zvončari i maškare Vlahov breg-Korensko</t>
  </si>
  <si>
    <t>Društvo Frlanija pakal-Babulini</t>
  </si>
  <si>
    <t>ZAŠTITA, OČUVANJE I UNAPREĐENJE ZDRAVLJA</t>
  </si>
  <si>
    <t xml:space="preserve">sufinanciranje željezničkog prijevoza </t>
  </si>
  <si>
    <t>HŽ Putnički prijevoz d.o.o.</t>
  </si>
  <si>
    <t>sufinanciranje obilježavanja Međunarodnog dana volontera</t>
  </si>
  <si>
    <t>Autoklub RI autosport</t>
  </si>
  <si>
    <t xml:space="preserve">KULTURNI PROGRAMI I PROJEKTI </t>
  </si>
  <si>
    <t>Hrvatsko društvo kolekcionara militarije</t>
  </si>
  <si>
    <t>Udruga umirovljenika i starijih osoba Općine Matulji</t>
  </si>
  <si>
    <t xml:space="preserve">Udruga za očuvanje pokladnih običaja mjesta Bregi </t>
  </si>
  <si>
    <t>školski sportski klub</t>
  </si>
  <si>
    <t>sufinanciranje programa Pomoć u kući</t>
  </si>
  <si>
    <t xml:space="preserve">sufinanciranje programa </t>
  </si>
  <si>
    <t xml:space="preserve">Udruga osoba s mišićnom distrofijom </t>
  </si>
  <si>
    <t>financiranje djelatnosti</t>
  </si>
  <si>
    <t>Pčelarska udruga Učka</t>
  </si>
  <si>
    <t>ZAŠTITA OKOLIŠA</t>
  </si>
  <si>
    <t>PROTUPOŽARNA I CIVILNA ZAŠTITA</t>
  </si>
  <si>
    <t>sufinanciranje manifestacije Rally maškaranih oktanaca Halubje-Liburnija</t>
  </si>
  <si>
    <t>održavanje nogometnog igrališta Mune</t>
  </si>
  <si>
    <t>sufinanciranje organizacije turnira Miloš Dujmović</t>
  </si>
  <si>
    <t>DONACIJE I POMOĆI U 2024. GODINI</t>
  </si>
  <si>
    <t>POTPORE UDRUGAMA</t>
  </si>
  <si>
    <t>sufinanciranje manifestacije 41.Mantinjada pul Ronjgi</t>
  </si>
  <si>
    <t>Ustanova Ivan Matetić Ronjgov</t>
  </si>
  <si>
    <t>Udruga Nit</t>
  </si>
  <si>
    <t>Udruga Oaza</t>
  </si>
  <si>
    <t>sufinanciranje projekta pružanja besplatne psihološke radionice</t>
  </si>
  <si>
    <t>financijska pomoć za humanitarnu akciju</t>
  </si>
  <si>
    <t>Udruga za očuvanje čakavskog  govora "Beseda"</t>
  </si>
  <si>
    <t>sufinanciranje izrade aranžmana za pjesmu za Čansonfest</t>
  </si>
  <si>
    <t>sufinanciranje proslave 15.obljetnice osnivanja Počasnog voda UDVDR Opatija</t>
  </si>
  <si>
    <t>sufinanciranje projekta Tri kvarnerska motociklistička asa</t>
  </si>
  <si>
    <t>UDVDR podružnica PGŽ</t>
  </si>
  <si>
    <t>Udruga Auto i moto BO&amp;SE 1906&amp;1924</t>
  </si>
  <si>
    <t>KUD Danica Pasjak</t>
  </si>
  <si>
    <t>sufinanciranje 11.memorijalne biciklijade u spomen na Dejana Ljubasa i Dalibora Kalčića</t>
  </si>
  <si>
    <t>sufinanciranje organizacije proslave 100 godina udruge</t>
  </si>
  <si>
    <t>sufinanciranje organizacije radionice Sportske igre mladih Zero Waste</t>
  </si>
  <si>
    <t xml:space="preserve">Igre mladih - Udruga za sport, rekreaciju i edukaciju </t>
  </si>
  <si>
    <t>sufinanciranje manifestacije Festival šuma i šumskih plodova</t>
  </si>
  <si>
    <t>sufinanciranje održavanja 16.smotre Zarozgajmo na Ćićariji</t>
  </si>
  <si>
    <t>Općina Lanišće</t>
  </si>
  <si>
    <t>Dječji vrtić Sušak</t>
  </si>
  <si>
    <t xml:space="preserve">PROGRAMI ZA DJECU I MLADE </t>
  </si>
  <si>
    <t xml:space="preserve">Naklada Kvarner </t>
  </si>
  <si>
    <t>Karnevalska udruga Vavek parićani</t>
  </si>
  <si>
    <t>Mučićevi zvončari</t>
  </si>
  <si>
    <t xml:space="preserve">Udruga Pusni odbor Matulji </t>
  </si>
  <si>
    <t>Udruga Zijat, sost, tancat i pit Matulji</t>
  </si>
  <si>
    <t>Sv. Ana - Caritasov dom za žene i djecu</t>
  </si>
  <si>
    <t>Udruga invalida rada Rijeka</t>
  </si>
  <si>
    <t>PROJEKT ZAŽELI - ZAJEDNO U POMOĆI POTREBITIMA</t>
  </si>
  <si>
    <t>sufinanciranje troškova provede projekta</t>
  </si>
  <si>
    <t>Gradsko društvo Crvenog križa Krk</t>
  </si>
  <si>
    <t>sufinanciranje programa - logopedske radionice</t>
  </si>
  <si>
    <t>Udruga Zeleni Kastav</t>
  </si>
  <si>
    <t xml:space="preserve">Društvo Potrošačica </t>
  </si>
  <si>
    <t>sufinanciranje gradnje vodnih građevina - vodoopskrba</t>
  </si>
  <si>
    <t>sufinanciranje gradnje vodnih građevina - kanalizacija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</si>
</sst>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EBF1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7F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1" xfId="1" applyFont="1" applyBorder="1" applyAlignment="1">
      <alignment horizontal="center" vertical="center"/>
    </xf>
    <xf numFmtId="4" fontId="2" fillId="0" borderId="1" xfId="1" applyNumberFormat="1" applyFont="1" applyBorder="1" applyAlignment="1">
      <alignment horizontal="center" vertical="center"/>
    </xf>
    <xf numFmtId="4" fontId="4" fillId="2" borderId="1" xfId="1" applyNumberFormat="1" applyFont="1" applyFill="1" applyBorder="1"/>
    <xf numFmtId="0" fontId="4" fillId="3" borderId="1" xfId="1" applyFont="1" applyFill="1" applyBorder="1"/>
    <xf numFmtId="4" fontId="4" fillId="3" borderId="1" xfId="1" applyNumberFormat="1" applyFont="1" applyFill="1" applyBorder="1"/>
    <xf numFmtId="0" fontId="5" fillId="4" borderId="1" xfId="1" applyFont="1" applyFill="1" applyBorder="1"/>
    <xf numFmtId="4" fontId="5" fillId="4" borderId="1" xfId="1" applyNumberFormat="1" applyFont="1" applyFill="1" applyBorder="1"/>
    <xf numFmtId="0" fontId="5" fillId="0" borderId="1" xfId="1" applyFont="1" applyBorder="1"/>
    <xf numFmtId="0" fontId="4" fillId="5" borderId="1" xfId="1" applyFont="1" applyFill="1" applyBorder="1"/>
    <xf numFmtId="4" fontId="4" fillId="5" borderId="1" xfId="1" applyNumberFormat="1" applyFont="1" applyFill="1" applyBorder="1"/>
    <xf numFmtId="0" fontId="4" fillId="0" borderId="0" xfId="1" applyFont="1"/>
    <xf numFmtId="0" fontId="4" fillId="0" borderId="0" xfId="1" applyFont="1" applyAlignment="1">
      <alignment horizontal="right"/>
    </xf>
    <xf numFmtId="4" fontId="4" fillId="0" borderId="1" xfId="1" applyNumberFormat="1" applyFont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6" fillId="0" borderId="0" xfId="1" applyFont="1" applyProtection="1">
      <protection locked="0"/>
    </xf>
    <xf numFmtId="0" fontId="7" fillId="0" borderId="0" xfId="0" applyFont="1"/>
    <xf numFmtId="4" fontId="5" fillId="0" borderId="1" xfId="1" applyNumberFormat="1" applyFont="1" applyBorder="1"/>
    <xf numFmtId="4" fontId="5" fillId="0" borderId="5" xfId="1" applyNumberFormat="1" applyFont="1" applyBorder="1" applyAlignment="1">
      <alignment horizontal="right" vertical="center"/>
    </xf>
    <xf numFmtId="4" fontId="5" fillId="0" borderId="4" xfId="1" applyNumberFormat="1" applyFont="1" applyBorder="1" applyAlignment="1">
      <alignment horizontal="right" vertical="center"/>
    </xf>
    <xf numFmtId="4" fontId="5" fillId="0" borderId="5" xfId="1" applyNumberFormat="1" applyFont="1" applyBorder="1" applyAlignment="1">
      <alignment vertical="center"/>
    </xf>
    <xf numFmtId="4" fontId="5" fillId="0" borderId="1" xfId="1" applyNumberFormat="1" applyFont="1" applyBorder="1" applyAlignment="1">
      <alignment vertical="center"/>
    </xf>
    <xf numFmtId="4" fontId="5" fillId="0" borderId="1" xfId="1" applyNumberFormat="1" applyFont="1" applyBorder="1" applyAlignment="1">
      <alignment horizontal="right" vertic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4" fontId="5" fillId="0" borderId="5" xfId="1" applyNumberFormat="1" applyFont="1" applyBorder="1" applyAlignment="1">
      <alignment horizontal="right" vertical="center"/>
    </xf>
    <xf numFmtId="4" fontId="5" fillId="0" borderId="6" xfId="1" applyNumberFormat="1" applyFont="1" applyBorder="1" applyAlignment="1">
      <alignment horizontal="right" vertical="center"/>
    </xf>
    <xf numFmtId="4" fontId="5" fillId="0" borderId="4" xfId="1" applyNumberFormat="1" applyFont="1" applyBorder="1" applyAlignment="1">
      <alignment horizontal="right" vertical="center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2"/>
  <sheetViews>
    <sheetView tabSelected="1" zoomScale="90" zoomScaleNormal="90" workbookViewId="0"/>
  </sheetViews>
  <sheetFormatPr defaultRowHeight="15" x14ac:dyDescent="0.25"/>
  <cols>
    <col min="1" max="1" width="48.7109375" style="16" customWidth="1"/>
    <col min="2" max="2" width="67.5703125" style="16" customWidth="1"/>
    <col min="3" max="4" width="15.7109375" style="16" customWidth="1"/>
    <col min="5" max="6" width="9.140625" style="16"/>
    <col min="7" max="7" width="33.7109375" style="16" customWidth="1"/>
    <col min="8" max="8" width="51.28515625" style="16" bestFit="1" customWidth="1"/>
    <col min="9" max="16384" width="9.140625" style="16"/>
  </cols>
  <sheetData>
    <row r="1" spans="1:4" ht="18.75" x14ac:dyDescent="0.3">
      <c r="A1" s="15" t="s">
        <v>60</v>
      </c>
      <c r="B1" s="15"/>
    </row>
    <row r="2" spans="1:4" ht="18.75" x14ac:dyDescent="0.3">
      <c r="A2" s="15"/>
      <c r="B2" s="15" t="s">
        <v>131</v>
      </c>
    </row>
    <row r="5" spans="1:4" ht="30" customHeight="1" x14ac:dyDescent="0.25">
      <c r="A5" s="1" t="s">
        <v>0</v>
      </c>
      <c r="B5" s="1" t="s">
        <v>1</v>
      </c>
      <c r="C5" s="2" t="s">
        <v>2</v>
      </c>
      <c r="D5" s="2" t="s">
        <v>3</v>
      </c>
    </row>
    <row r="6" spans="1:4" ht="15.75" x14ac:dyDescent="0.25">
      <c r="A6" s="23" t="s">
        <v>4</v>
      </c>
      <c r="B6" s="24"/>
      <c r="C6" s="3"/>
      <c r="D6" s="3">
        <f>D9+D20+D40+D59+D35+D77+D79+D82+D100+D104+D114+D7+D74+D92+D96+D32</f>
        <v>639188.13</v>
      </c>
    </row>
    <row r="7" spans="1:4" x14ac:dyDescent="0.25">
      <c r="A7" s="4"/>
      <c r="B7" s="4" t="s">
        <v>86</v>
      </c>
      <c r="C7" s="5">
        <v>2000</v>
      </c>
      <c r="D7" s="5">
        <f>SUM(D8:D8)</f>
        <v>2000</v>
      </c>
    </row>
    <row r="8" spans="1:4" x14ac:dyDescent="0.25">
      <c r="A8" s="6" t="s">
        <v>89</v>
      </c>
      <c r="B8" s="6" t="s">
        <v>130</v>
      </c>
      <c r="C8" s="7"/>
      <c r="D8" s="17">
        <v>2000</v>
      </c>
    </row>
    <row r="9" spans="1:4" x14ac:dyDescent="0.25">
      <c r="A9" s="4"/>
      <c r="B9" s="4" t="s">
        <v>5</v>
      </c>
      <c r="C9" s="5">
        <v>20235</v>
      </c>
      <c r="D9" s="5">
        <f>SUM(D10:D19)</f>
        <v>20235.000000000004</v>
      </c>
    </row>
    <row r="10" spans="1:4" x14ac:dyDescent="0.25">
      <c r="A10" s="6" t="s">
        <v>7</v>
      </c>
      <c r="B10" s="6" t="s">
        <v>6</v>
      </c>
      <c r="D10" s="17">
        <v>4046.98</v>
      </c>
    </row>
    <row r="11" spans="1:4" x14ac:dyDescent="0.25">
      <c r="A11" s="6" t="s">
        <v>8</v>
      </c>
      <c r="B11" s="6" t="s">
        <v>6</v>
      </c>
      <c r="C11" s="7"/>
      <c r="D11" s="17">
        <v>5431.31</v>
      </c>
    </row>
    <row r="12" spans="1:4" x14ac:dyDescent="0.25">
      <c r="A12" s="6" t="s">
        <v>9</v>
      </c>
      <c r="B12" s="6" t="s">
        <v>6</v>
      </c>
      <c r="C12" s="7"/>
      <c r="D12" s="17">
        <v>1331.34</v>
      </c>
    </row>
    <row r="13" spans="1:4" x14ac:dyDescent="0.25">
      <c r="A13" s="6" t="s">
        <v>12</v>
      </c>
      <c r="B13" s="6" t="s">
        <v>6</v>
      </c>
      <c r="C13" s="7"/>
      <c r="D13" s="17">
        <v>1384.34</v>
      </c>
    </row>
    <row r="14" spans="1:4" x14ac:dyDescent="0.25">
      <c r="A14" s="6" t="s">
        <v>13</v>
      </c>
      <c r="B14" s="6" t="s">
        <v>6</v>
      </c>
      <c r="C14" s="7"/>
      <c r="D14" s="17">
        <v>1331.34</v>
      </c>
    </row>
    <row r="15" spans="1:4" x14ac:dyDescent="0.25">
      <c r="A15" s="6" t="s">
        <v>14</v>
      </c>
      <c r="B15" s="6" t="s">
        <v>6</v>
      </c>
      <c r="C15" s="7"/>
      <c r="D15" s="17">
        <v>1331.34</v>
      </c>
    </row>
    <row r="16" spans="1:4" x14ac:dyDescent="0.25">
      <c r="A16" s="6" t="s">
        <v>10</v>
      </c>
      <c r="B16" s="6" t="s">
        <v>6</v>
      </c>
      <c r="C16" s="7"/>
      <c r="D16" s="17">
        <v>1331.34</v>
      </c>
    </row>
    <row r="17" spans="1:4" x14ac:dyDescent="0.25">
      <c r="A17" s="6" t="s">
        <v>15</v>
      </c>
      <c r="B17" s="6" t="s">
        <v>6</v>
      </c>
      <c r="C17" s="7"/>
      <c r="D17" s="17">
        <v>1331.34</v>
      </c>
    </row>
    <row r="18" spans="1:4" x14ac:dyDescent="0.25">
      <c r="A18" s="6" t="s">
        <v>11</v>
      </c>
      <c r="B18" s="6" t="s">
        <v>6</v>
      </c>
      <c r="C18" s="7"/>
      <c r="D18" s="17">
        <v>1384.33</v>
      </c>
    </row>
    <row r="19" spans="1:4" x14ac:dyDescent="0.25">
      <c r="A19" s="6" t="s">
        <v>16</v>
      </c>
      <c r="B19" s="6" t="s">
        <v>6</v>
      </c>
      <c r="C19" s="7"/>
      <c r="D19" s="17">
        <v>1331.34</v>
      </c>
    </row>
    <row r="20" spans="1:4" x14ac:dyDescent="0.25">
      <c r="A20" s="4"/>
      <c r="B20" s="4" t="s">
        <v>87</v>
      </c>
      <c r="C20" s="5">
        <v>8000</v>
      </c>
      <c r="D20" s="5">
        <f>SUM(D21:D31)</f>
        <v>5850</v>
      </c>
    </row>
    <row r="21" spans="1:4" x14ac:dyDescent="0.25">
      <c r="A21" s="6" t="s">
        <v>115</v>
      </c>
      <c r="B21" s="6" t="s">
        <v>128</v>
      </c>
      <c r="C21" s="7"/>
      <c r="D21" s="17">
        <v>750</v>
      </c>
    </row>
    <row r="22" spans="1:4" x14ac:dyDescent="0.25">
      <c r="A22" s="6" t="s">
        <v>134</v>
      </c>
      <c r="B22" s="6" t="s">
        <v>133</v>
      </c>
      <c r="C22" s="7"/>
      <c r="D22" s="17">
        <v>300</v>
      </c>
    </row>
    <row r="23" spans="1:4" x14ac:dyDescent="0.25">
      <c r="A23" s="6" t="s">
        <v>135</v>
      </c>
      <c r="B23" s="6" t="s">
        <v>138</v>
      </c>
      <c r="C23" s="7"/>
      <c r="D23" s="17">
        <v>800</v>
      </c>
    </row>
    <row r="24" spans="1:4" x14ac:dyDescent="0.25">
      <c r="A24" s="6" t="s">
        <v>136</v>
      </c>
      <c r="B24" s="6" t="s">
        <v>137</v>
      </c>
      <c r="C24" s="7"/>
      <c r="D24" s="17">
        <v>350</v>
      </c>
    </row>
    <row r="25" spans="1:4" x14ac:dyDescent="0.25">
      <c r="A25" s="6" t="s">
        <v>139</v>
      </c>
      <c r="B25" s="6" t="s">
        <v>140</v>
      </c>
      <c r="C25" s="7"/>
      <c r="D25" s="17">
        <v>400</v>
      </c>
    </row>
    <row r="26" spans="1:4" x14ac:dyDescent="0.25">
      <c r="A26" s="6" t="s">
        <v>143</v>
      </c>
      <c r="B26" s="6" t="s">
        <v>141</v>
      </c>
      <c r="C26" s="7"/>
      <c r="D26" s="17">
        <v>600</v>
      </c>
    </row>
    <row r="27" spans="1:4" x14ac:dyDescent="0.25">
      <c r="A27" s="6" t="s">
        <v>144</v>
      </c>
      <c r="B27" s="6" t="s">
        <v>142</v>
      </c>
      <c r="C27" s="7"/>
      <c r="D27" s="17">
        <v>350</v>
      </c>
    </row>
    <row r="28" spans="1:4" x14ac:dyDescent="0.25">
      <c r="A28" s="6" t="s">
        <v>145</v>
      </c>
      <c r="B28" s="6" t="s">
        <v>147</v>
      </c>
      <c r="C28" s="7"/>
      <c r="D28" s="17">
        <v>500</v>
      </c>
    </row>
    <row r="29" spans="1:4" x14ac:dyDescent="0.25">
      <c r="A29" s="6" t="s">
        <v>35</v>
      </c>
      <c r="B29" s="6" t="s">
        <v>114</v>
      </c>
      <c r="C29" s="7"/>
      <c r="D29" s="17">
        <v>600</v>
      </c>
    </row>
    <row r="30" spans="1:4" x14ac:dyDescent="0.25">
      <c r="A30" s="6" t="s">
        <v>88</v>
      </c>
      <c r="B30" s="6" t="s">
        <v>146</v>
      </c>
      <c r="C30" s="7"/>
      <c r="D30" s="17">
        <v>600</v>
      </c>
    </row>
    <row r="31" spans="1:4" x14ac:dyDescent="0.25">
      <c r="A31" s="6" t="s">
        <v>149</v>
      </c>
      <c r="B31" s="6" t="s">
        <v>148</v>
      </c>
      <c r="C31" s="7"/>
      <c r="D31" s="17">
        <v>600</v>
      </c>
    </row>
    <row r="32" spans="1:4" x14ac:dyDescent="0.25">
      <c r="A32" s="4"/>
      <c r="B32" s="4" t="s">
        <v>132</v>
      </c>
      <c r="C32" s="5">
        <v>7650</v>
      </c>
      <c r="D32" s="5">
        <f>SUM(D33:D34)</f>
        <v>7559.49</v>
      </c>
    </row>
    <row r="33" spans="1:4" x14ac:dyDescent="0.25">
      <c r="A33" s="6" t="s">
        <v>17</v>
      </c>
      <c r="B33" s="6" t="s">
        <v>18</v>
      </c>
      <c r="C33" s="7"/>
      <c r="D33" s="17">
        <v>4394.49</v>
      </c>
    </row>
    <row r="34" spans="1:4" x14ac:dyDescent="0.25">
      <c r="A34" s="6" t="s">
        <v>19</v>
      </c>
      <c r="B34" s="6" t="s">
        <v>18</v>
      </c>
      <c r="C34" s="7"/>
      <c r="D34" s="17">
        <v>3165</v>
      </c>
    </row>
    <row r="35" spans="1:4" x14ac:dyDescent="0.25">
      <c r="A35" s="4"/>
      <c r="B35" s="4" t="s">
        <v>154</v>
      </c>
      <c r="C35" s="5">
        <v>14700</v>
      </c>
      <c r="D35" s="5">
        <f>SUM(D36:D39)</f>
        <v>14689.77</v>
      </c>
    </row>
    <row r="36" spans="1:4" x14ac:dyDescent="0.25">
      <c r="A36" s="6" t="s">
        <v>29</v>
      </c>
      <c r="B36" s="6" t="s">
        <v>18</v>
      </c>
      <c r="C36" s="7"/>
      <c r="D36" s="17">
        <v>4989.7700000000004</v>
      </c>
    </row>
    <row r="37" spans="1:4" x14ac:dyDescent="0.25">
      <c r="A37" s="6" t="s">
        <v>28</v>
      </c>
      <c r="B37" s="6" t="s">
        <v>18</v>
      </c>
      <c r="C37" s="7"/>
      <c r="D37" s="17">
        <v>5000</v>
      </c>
    </row>
    <row r="38" spans="1:4" x14ac:dyDescent="0.25">
      <c r="A38" s="6" t="s">
        <v>94</v>
      </c>
      <c r="B38" s="6" t="s">
        <v>18</v>
      </c>
      <c r="C38" s="7"/>
      <c r="D38" s="17">
        <v>2000</v>
      </c>
    </row>
    <row r="39" spans="1:4" x14ac:dyDescent="0.25">
      <c r="A39" s="6" t="s">
        <v>62</v>
      </c>
      <c r="B39" s="6" t="s">
        <v>63</v>
      </c>
      <c r="C39" s="7"/>
      <c r="D39" s="17">
        <v>2700</v>
      </c>
    </row>
    <row r="40" spans="1:4" x14ac:dyDescent="0.25">
      <c r="A40" s="4"/>
      <c r="B40" s="4" t="s">
        <v>21</v>
      </c>
      <c r="C40" s="5">
        <v>48600</v>
      </c>
      <c r="D40" s="5">
        <f>SUM(D41:D58)</f>
        <v>47819.020000000004</v>
      </c>
    </row>
    <row r="41" spans="1:4" x14ac:dyDescent="0.25">
      <c r="A41" s="6" t="s">
        <v>106</v>
      </c>
      <c r="B41" s="6" t="s">
        <v>93</v>
      </c>
      <c r="C41" s="7"/>
      <c r="D41" s="17">
        <v>2000</v>
      </c>
    </row>
    <row r="42" spans="1:4" x14ac:dyDescent="0.25">
      <c r="A42" s="6" t="s">
        <v>106</v>
      </c>
      <c r="B42" s="6" t="s">
        <v>93</v>
      </c>
      <c r="C42" s="7"/>
      <c r="D42" s="17">
        <v>4000</v>
      </c>
    </row>
    <row r="43" spans="1:4" x14ac:dyDescent="0.25">
      <c r="A43" s="6" t="s">
        <v>107</v>
      </c>
      <c r="B43" s="6" t="s">
        <v>93</v>
      </c>
      <c r="C43" s="7"/>
      <c r="D43" s="17">
        <v>1631.52</v>
      </c>
    </row>
    <row r="44" spans="1:4" x14ac:dyDescent="0.25">
      <c r="A44" s="6" t="s">
        <v>107</v>
      </c>
      <c r="B44" s="6" t="s">
        <v>93</v>
      </c>
      <c r="C44" s="7"/>
      <c r="D44" s="17">
        <v>887.5</v>
      </c>
    </row>
    <row r="45" spans="1:4" x14ac:dyDescent="0.25">
      <c r="A45" s="6" t="s">
        <v>110</v>
      </c>
      <c r="B45" s="6" t="s">
        <v>93</v>
      </c>
      <c r="C45" s="7"/>
      <c r="D45" s="17">
        <v>2000</v>
      </c>
    </row>
    <row r="46" spans="1:4" x14ac:dyDescent="0.25">
      <c r="A46" s="6" t="s">
        <v>110</v>
      </c>
      <c r="B46" s="6" t="s">
        <v>93</v>
      </c>
      <c r="C46" s="7"/>
      <c r="D46" s="17">
        <v>9500</v>
      </c>
    </row>
    <row r="47" spans="1:4" x14ac:dyDescent="0.25">
      <c r="A47" s="6" t="s">
        <v>23</v>
      </c>
      <c r="B47" s="6" t="s">
        <v>93</v>
      </c>
      <c r="C47" s="7"/>
      <c r="D47" s="17">
        <v>2200</v>
      </c>
    </row>
    <row r="48" spans="1:4" x14ac:dyDescent="0.25">
      <c r="A48" s="6" t="s">
        <v>109</v>
      </c>
      <c r="B48" s="6" t="s">
        <v>93</v>
      </c>
      <c r="C48" s="7"/>
      <c r="D48" s="17">
        <v>1700</v>
      </c>
    </row>
    <row r="49" spans="1:4" x14ac:dyDescent="0.25">
      <c r="A49" s="6" t="s">
        <v>109</v>
      </c>
      <c r="B49" s="6" t="s">
        <v>93</v>
      </c>
      <c r="C49" s="7"/>
      <c r="D49" s="17">
        <v>2700</v>
      </c>
    </row>
    <row r="50" spans="1:4" x14ac:dyDescent="0.25">
      <c r="A50" s="6" t="s">
        <v>109</v>
      </c>
      <c r="B50" s="6" t="s">
        <v>93</v>
      </c>
      <c r="C50" s="7"/>
      <c r="D50" s="17">
        <v>2300</v>
      </c>
    </row>
    <row r="51" spans="1:4" x14ac:dyDescent="0.25">
      <c r="A51" s="6" t="s">
        <v>119</v>
      </c>
      <c r="B51" s="6" t="s">
        <v>93</v>
      </c>
      <c r="C51" s="7"/>
      <c r="D51" s="17">
        <v>2000</v>
      </c>
    </row>
    <row r="52" spans="1:4" x14ac:dyDescent="0.25">
      <c r="A52" s="6" t="s">
        <v>108</v>
      </c>
      <c r="B52" s="6" t="s">
        <v>93</v>
      </c>
      <c r="C52" s="7"/>
      <c r="D52" s="17">
        <v>1700</v>
      </c>
    </row>
    <row r="53" spans="1:4" x14ac:dyDescent="0.25">
      <c r="A53" s="6" t="s">
        <v>157</v>
      </c>
      <c r="B53" s="6" t="s">
        <v>93</v>
      </c>
      <c r="C53" s="7"/>
      <c r="D53" s="17">
        <v>2600</v>
      </c>
    </row>
    <row r="54" spans="1:4" x14ac:dyDescent="0.25">
      <c r="A54" s="6" t="s">
        <v>22</v>
      </c>
      <c r="B54" s="6" t="s">
        <v>93</v>
      </c>
      <c r="C54" s="7"/>
      <c r="D54" s="17">
        <v>1700</v>
      </c>
    </row>
    <row r="55" spans="1:4" x14ac:dyDescent="0.25">
      <c r="A55" s="6" t="s">
        <v>94</v>
      </c>
      <c r="B55" s="6" t="s">
        <v>93</v>
      </c>
      <c r="C55" s="7"/>
      <c r="D55" s="17">
        <v>6500</v>
      </c>
    </row>
    <row r="56" spans="1:4" x14ac:dyDescent="0.25">
      <c r="A56" s="6" t="s">
        <v>156</v>
      </c>
      <c r="B56" s="6" t="s">
        <v>93</v>
      </c>
      <c r="C56" s="7"/>
      <c r="D56" s="17">
        <v>1500</v>
      </c>
    </row>
    <row r="57" spans="1:4" x14ac:dyDescent="0.25">
      <c r="A57" s="6" t="s">
        <v>158</v>
      </c>
      <c r="B57" s="6" t="s">
        <v>93</v>
      </c>
      <c r="C57" s="7"/>
      <c r="D57" s="17">
        <v>1400</v>
      </c>
    </row>
    <row r="58" spans="1:4" x14ac:dyDescent="0.25">
      <c r="A58" s="6" t="s">
        <v>159</v>
      </c>
      <c r="B58" s="6" t="s">
        <v>93</v>
      </c>
      <c r="C58" s="7"/>
      <c r="D58" s="17">
        <v>1500</v>
      </c>
    </row>
    <row r="59" spans="1:4" x14ac:dyDescent="0.25">
      <c r="A59" s="4"/>
      <c r="B59" s="4" t="s">
        <v>116</v>
      </c>
      <c r="C59" s="5">
        <v>65500</v>
      </c>
      <c r="D59" s="5">
        <f>SUM(D60:D73)</f>
        <v>58697.599999999999</v>
      </c>
    </row>
    <row r="60" spans="1:4" x14ac:dyDescent="0.25">
      <c r="A60" s="6" t="s">
        <v>22</v>
      </c>
      <c r="B60" s="6" t="s">
        <v>93</v>
      </c>
      <c r="C60" s="8"/>
      <c r="D60" s="17">
        <v>9000</v>
      </c>
    </row>
    <row r="61" spans="1:4" x14ac:dyDescent="0.25">
      <c r="A61" s="6" t="s">
        <v>20</v>
      </c>
      <c r="B61" s="6" t="s">
        <v>93</v>
      </c>
      <c r="C61" s="8"/>
      <c r="D61" s="17">
        <v>8000</v>
      </c>
    </row>
    <row r="62" spans="1:4" x14ac:dyDescent="0.25">
      <c r="A62" s="6" t="s">
        <v>94</v>
      </c>
      <c r="B62" s="6" t="s">
        <v>93</v>
      </c>
      <c r="C62" s="8"/>
      <c r="D62" s="17">
        <v>8000</v>
      </c>
    </row>
    <row r="63" spans="1:4" x14ac:dyDescent="0.25">
      <c r="A63" s="6" t="s">
        <v>24</v>
      </c>
      <c r="B63" s="6" t="s">
        <v>93</v>
      </c>
      <c r="C63" s="8"/>
      <c r="D63" s="17">
        <v>2300</v>
      </c>
    </row>
    <row r="64" spans="1:4" x14ac:dyDescent="0.25">
      <c r="A64" s="6" t="s">
        <v>25</v>
      </c>
      <c r="B64" s="6" t="s">
        <v>93</v>
      </c>
      <c r="C64" s="8"/>
      <c r="D64" s="17">
        <v>3800</v>
      </c>
    </row>
    <row r="65" spans="1:4" x14ac:dyDescent="0.25">
      <c r="A65" s="6" t="s">
        <v>26</v>
      </c>
      <c r="B65" s="6" t="s">
        <v>93</v>
      </c>
      <c r="C65" s="8"/>
      <c r="D65" s="17">
        <v>2700</v>
      </c>
    </row>
    <row r="66" spans="1:4" x14ac:dyDescent="0.25">
      <c r="A66" s="6" t="s">
        <v>27</v>
      </c>
      <c r="B66" s="6" t="s">
        <v>93</v>
      </c>
      <c r="C66" s="8"/>
      <c r="D66" s="17">
        <v>5400</v>
      </c>
    </row>
    <row r="67" spans="1:4" x14ac:dyDescent="0.25">
      <c r="A67" s="6" t="s">
        <v>28</v>
      </c>
      <c r="B67" s="6" t="s">
        <v>93</v>
      </c>
      <c r="C67" s="8"/>
      <c r="D67" s="17">
        <v>12400</v>
      </c>
    </row>
    <row r="68" spans="1:4" x14ac:dyDescent="0.25">
      <c r="A68" s="6" t="s">
        <v>79</v>
      </c>
      <c r="B68" s="6" t="s">
        <v>93</v>
      </c>
      <c r="C68" s="8"/>
      <c r="D68" s="17">
        <v>1800</v>
      </c>
    </row>
    <row r="69" spans="1:4" x14ac:dyDescent="0.25">
      <c r="A69" s="6" t="s">
        <v>118</v>
      </c>
      <c r="B69" s="6" t="s">
        <v>93</v>
      </c>
      <c r="C69" s="8"/>
      <c r="D69" s="17">
        <v>2600</v>
      </c>
    </row>
    <row r="70" spans="1:4" x14ac:dyDescent="0.25">
      <c r="A70" s="6" t="s">
        <v>92</v>
      </c>
      <c r="B70" s="6" t="s">
        <v>93</v>
      </c>
      <c r="C70" s="8"/>
      <c r="D70" s="17">
        <v>750</v>
      </c>
    </row>
    <row r="71" spans="1:4" x14ac:dyDescent="0.25">
      <c r="A71" s="6" t="s">
        <v>117</v>
      </c>
      <c r="B71" s="6" t="s">
        <v>93</v>
      </c>
      <c r="C71" s="8"/>
      <c r="D71" s="17">
        <v>647.6</v>
      </c>
    </row>
    <row r="72" spans="1:4" x14ac:dyDescent="0.25">
      <c r="A72" s="6" t="s">
        <v>155</v>
      </c>
      <c r="B72" s="6" t="s">
        <v>93</v>
      </c>
      <c r="C72" s="8"/>
      <c r="D72" s="17">
        <v>500</v>
      </c>
    </row>
    <row r="73" spans="1:4" x14ac:dyDescent="0.25">
      <c r="A73" s="6" t="s">
        <v>108</v>
      </c>
      <c r="B73" s="6" t="s">
        <v>93</v>
      </c>
      <c r="C73" s="8"/>
      <c r="D73" s="17">
        <v>800</v>
      </c>
    </row>
    <row r="74" spans="1:4" x14ac:dyDescent="0.25">
      <c r="A74" s="4"/>
      <c r="B74" s="4" t="s">
        <v>95</v>
      </c>
      <c r="C74" s="5">
        <v>67100</v>
      </c>
      <c r="D74" s="5">
        <f>SUM(D75:D76)</f>
        <v>67048</v>
      </c>
    </row>
    <row r="75" spans="1:4" x14ac:dyDescent="0.25">
      <c r="A75" s="6" t="s">
        <v>84</v>
      </c>
      <c r="B75" s="6" t="s">
        <v>64</v>
      </c>
      <c r="C75" s="7"/>
      <c r="D75" s="17">
        <v>64393</v>
      </c>
    </row>
    <row r="76" spans="1:4" x14ac:dyDescent="0.25">
      <c r="A76" s="6" t="s">
        <v>96</v>
      </c>
      <c r="B76" s="6" t="s">
        <v>65</v>
      </c>
      <c r="C76" s="7"/>
      <c r="D76" s="17">
        <v>2655</v>
      </c>
    </row>
    <row r="77" spans="1:4" x14ac:dyDescent="0.25">
      <c r="A77" s="4"/>
      <c r="B77" s="4" t="s">
        <v>97</v>
      </c>
      <c r="C77" s="5">
        <v>1330</v>
      </c>
      <c r="D77" s="5">
        <f>SUM(D78)</f>
        <v>0</v>
      </c>
    </row>
    <row r="78" spans="1:4" x14ac:dyDescent="0.25">
      <c r="A78" s="6"/>
      <c r="B78" s="6"/>
      <c r="C78" s="7"/>
      <c r="D78" s="7"/>
    </row>
    <row r="79" spans="1:4" x14ac:dyDescent="0.25">
      <c r="A79" s="4"/>
      <c r="B79" s="4" t="s">
        <v>30</v>
      </c>
      <c r="C79" s="5">
        <f>SUM(C80:C81)</f>
        <v>157000</v>
      </c>
      <c r="D79" s="5">
        <f>SUM(D80:D81)</f>
        <v>150519.46000000002</v>
      </c>
    </row>
    <row r="80" spans="1:4" x14ac:dyDescent="0.25">
      <c r="A80" s="6" t="s">
        <v>31</v>
      </c>
      <c r="B80" s="6" t="s">
        <v>32</v>
      </c>
      <c r="C80" s="17">
        <v>136500</v>
      </c>
      <c r="D80" s="17">
        <v>130019.46</v>
      </c>
    </row>
    <row r="81" spans="1:4" x14ac:dyDescent="0.25">
      <c r="A81" s="6" t="s">
        <v>89</v>
      </c>
      <c r="B81" s="6" t="s">
        <v>129</v>
      </c>
      <c r="C81" s="17">
        <v>20500</v>
      </c>
      <c r="D81" s="17">
        <v>20500</v>
      </c>
    </row>
    <row r="82" spans="1:4" x14ac:dyDescent="0.25">
      <c r="A82" s="4"/>
      <c r="B82" s="4" t="s">
        <v>34</v>
      </c>
      <c r="C82" s="5">
        <f>SUM(C83:C91)</f>
        <v>62450</v>
      </c>
      <c r="D82" s="5">
        <f>SUM(D83:D91)</f>
        <v>56662.97</v>
      </c>
    </row>
    <row r="83" spans="1:4" x14ac:dyDescent="0.25">
      <c r="A83" s="6" t="s">
        <v>35</v>
      </c>
      <c r="B83" s="6" t="s">
        <v>36</v>
      </c>
      <c r="C83" s="17">
        <v>24000</v>
      </c>
      <c r="D83" s="17">
        <v>22000</v>
      </c>
    </row>
    <row r="84" spans="1:4" x14ac:dyDescent="0.25">
      <c r="A84" s="6" t="s">
        <v>35</v>
      </c>
      <c r="B84" s="6" t="s">
        <v>121</v>
      </c>
      <c r="C84" s="17">
        <v>18150</v>
      </c>
      <c r="D84" s="17">
        <v>15684.47</v>
      </c>
    </row>
    <row r="85" spans="1:4" x14ac:dyDescent="0.25">
      <c r="A85" s="6" t="s">
        <v>118</v>
      </c>
      <c r="B85" s="8" t="s">
        <v>101</v>
      </c>
      <c r="C85" s="17">
        <v>12000</v>
      </c>
      <c r="D85" s="17">
        <v>12000</v>
      </c>
    </row>
    <row r="86" spans="1:4" x14ac:dyDescent="0.25">
      <c r="A86" s="8" t="s">
        <v>85</v>
      </c>
      <c r="B86" s="8" t="s">
        <v>101</v>
      </c>
      <c r="C86" s="26">
        <v>8300</v>
      </c>
      <c r="D86" s="17">
        <v>400</v>
      </c>
    </row>
    <row r="87" spans="1:4" x14ac:dyDescent="0.25">
      <c r="A87" s="8" t="s">
        <v>80</v>
      </c>
      <c r="B87" s="8" t="s">
        <v>101</v>
      </c>
      <c r="C87" s="26"/>
      <c r="D87" s="17">
        <v>805</v>
      </c>
    </row>
    <row r="88" spans="1:4" x14ac:dyDescent="0.25">
      <c r="A88" s="8" t="s">
        <v>105</v>
      </c>
      <c r="B88" s="8" t="s">
        <v>101</v>
      </c>
      <c r="C88" s="26"/>
      <c r="D88" s="17">
        <v>3500</v>
      </c>
    </row>
    <row r="89" spans="1:4" x14ac:dyDescent="0.25">
      <c r="A89" s="8" t="s">
        <v>123</v>
      </c>
      <c r="B89" s="8" t="s">
        <v>101</v>
      </c>
      <c r="C89" s="26"/>
      <c r="D89" s="17">
        <v>300</v>
      </c>
    </row>
    <row r="90" spans="1:4" x14ac:dyDescent="0.25">
      <c r="A90" s="8" t="s">
        <v>161</v>
      </c>
      <c r="B90" s="8" t="s">
        <v>101</v>
      </c>
      <c r="C90" s="26"/>
      <c r="D90" s="17">
        <v>865</v>
      </c>
    </row>
    <row r="91" spans="1:4" x14ac:dyDescent="0.25">
      <c r="A91" s="8" t="s">
        <v>160</v>
      </c>
      <c r="B91" s="8" t="s">
        <v>101</v>
      </c>
      <c r="C91" s="27"/>
      <c r="D91" s="17">
        <v>1108.5</v>
      </c>
    </row>
    <row r="92" spans="1:4" x14ac:dyDescent="0.25">
      <c r="A92" s="4"/>
      <c r="B92" s="4" t="s">
        <v>162</v>
      </c>
      <c r="C92" s="5">
        <v>135750</v>
      </c>
      <c r="D92" s="5">
        <f>SUM(D93:D95)</f>
        <v>39664.639999999999</v>
      </c>
    </row>
    <row r="93" spans="1:4" x14ac:dyDescent="0.25">
      <c r="A93" s="6" t="s">
        <v>35</v>
      </c>
      <c r="B93" s="6" t="s">
        <v>82</v>
      </c>
      <c r="C93" s="7"/>
      <c r="D93" s="17">
        <v>25121.809999999998</v>
      </c>
    </row>
    <row r="94" spans="1:4" x14ac:dyDescent="0.25">
      <c r="A94" s="6" t="s">
        <v>164</v>
      </c>
      <c r="B94" s="6" t="s">
        <v>82</v>
      </c>
      <c r="C94" s="7"/>
      <c r="D94" s="17">
        <v>7800</v>
      </c>
    </row>
    <row r="95" spans="1:4" x14ac:dyDescent="0.25">
      <c r="A95" s="6" t="s">
        <v>35</v>
      </c>
      <c r="B95" s="6" t="s">
        <v>163</v>
      </c>
      <c r="C95" s="7"/>
      <c r="D95" s="17">
        <v>6742.83</v>
      </c>
    </row>
    <row r="96" spans="1:4" x14ac:dyDescent="0.25">
      <c r="A96" s="4"/>
      <c r="B96" s="4" t="s">
        <v>111</v>
      </c>
      <c r="C96" s="5">
        <f>SUM(C97:C99)</f>
        <v>19493</v>
      </c>
      <c r="D96" s="5">
        <f>SUM(D97:D99)</f>
        <v>19493</v>
      </c>
    </row>
    <row r="97" spans="1:4" x14ac:dyDescent="0.25">
      <c r="A97" s="8" t="s">
        <v>67</v>
      </c>
      <c r="B97" s="6" t="s">
        <v>69</v>
      </c>
      <c r="C97" s="21">
        <v>2743</v>
      </c>
      <c r="D97" s="17">
        <v>2743</v>
      </c>
    </row>
    <row r="98" spans="1:4" x14ac:dyDescent="0.25">
      <c r="A98" s="6" t="s">
        <v>28</v>
      </c>
      <c r="B98" s="6" t="s">
        <v>68</v>
      </c>
      <c r="C98" s="22">
        <v>10750</v>
      </c>
      <c r="D98" s="17">
        <v>10750</v>
      </c>
    </row>
    <row r="99" spans="1:4" x14ac:dyDescent="0.25">
      <c r="A99" s="6" t="s">
        <v>28</v>
      </c>
      <c r="B99" s="6" t="s">
        <v>165</v>
      </c>
      <c r="C99" s="19">
        <v>6000</v>
      </c>
      <c r="D99" s="17">
        <v>6000</v>
      </c>
    </row>
    <row r="100" spans="1:4" x14ac:dyDescent="0.25">
      <c r="A100" s="9"/>
      <c r="B100" s="9" t="s">
        <v>127</v>
      </c>
      <c r="C100" s="5">
        <f>SUM(C101:C103)</f>
        <v>113340</v>
      </c>
      <c r="D100" s="5">
        <f>SUM(D101:D103)</f>
        <v>113338.89</v>
      </c>
    </row>
    <row r="101" spans="1:4" x14ac:dyDescent="0.25">
      <c r="A101" s="6" t="s">
        <v>98</v>
      </c>
      <c r="B101" s="6" t="s">
        <v>124</v>
      </c>
      <c r="C101" s="17">
        <v>108685</v>
      </c>
      <c r="D101" s="17">
        <v>108683.89</v>
      </c>
    </row>
    <row r="102" spans="1:4" x14ac:dyDescent="0.25">
      <c r="A102" s="6" t="s">
        <v>70</v>
      </c>
      <c r="B102" s="6" t="s">
        <v>72</v>
      </c>
      <c r="C102" s="17">
        <v>2000</v>
      </c>
      <c r="D102" s="17">
        <v>2000</v>
      </c>
    </row>
    <row r="103" spans="1:4" x14ac:dyDescent="0.25">
      <c r="A103" s="6" t="s">
        <v>38</v>
      </c>
      <c r="B103" s="6" t="s">
        <v>72</v>
      </c>
      <c r="C103" s="17">
        <v>2655</v>
      </c>
      <c r="D103" s="17">
        <v>2655</v>
      </c>
    </row>
    <row r="104" spans="1:4" x14ac:dyDescent="0.25">
      <c r="A104" s="9"/>
      <c r="B104" s="9" t="s">
        <v>75</v>
      </c>
      <c r="C104" s="10">
        <f>SUM(C105:C113)</f>
        <v>29780</v>
      </c>
      <c r="D104" s="10">
        <f>SUM(D105:D113)</f>
        <v>20965</v>
      </c>
    </row>
    <row r="105" spans="1:4" x14ac:dyDescent="0.25">
      <c r="A105" s="6" t="s">
        <v>37</v>
      </c>
      <c r="B105" s="6" t="s">
        <v>101</v>
      </c>
      <c r="C105" s="26">
        <v>15505</v>
      </c>
      <c r="D105" s="17">
        <v>2000</v>
      </c>
    </row>
    <row r="106" spans="1:4" x14ac:dyDescent="0.25">
      <c r="A106" s="6" t="s">
        <v>38</v>
      </c>
      <c r="B106" s="6" t="s">
        <v>101</v>
      </c>
      <c r="C106" s="26"/>
      <c r="D106" s="17">
        <v>4500</v>
      </c>
    </row>
    <row r="107" spans="1:4" x14ac:dyDescent="0.25">
      <c r="A107" s="6" t="s">
        <v>125</v>
      </c>
      <c r="B107" s="6" t="s">
        <v>101</v>
      </c>
      <c r="C107" s="26"/>
      <c r="D107" s="17">
        <v>1500</v>
      </c>
    </row>
    <row r="108" spans="1:4" x14ac:dyDescent="0.25">
      <c r="A108" s="6" t="s">
        <v>166</v>
      </c>
      <c r="B108" s="6" t="s">
        <v>101</v>
      </c>
      <c r="C108" s="26"/>
      <c r="D108" s="17">
        <v>670</v>
      </c>
    </row>
    <row r="109" spans="1:4" x14ac:dyDescent="0.25">
      <c r="A109" s="6" t="s">
        <v>61</v>
      </c>
      <c r="B109" s="6" t="s">
        <v>101</v>
      </c>
      <c r="C109" s="27"/>
      <c r="D109" s="17">
        <v>3000</v>
      </c>
    </row>
    <row r="110" spans="1:4" x14ac:dyDescent="0.25">
      <c r="A110" s="6" t="s">
        <v>76</v>
      </c>
      <c r="B110" s="6" t="s">
        <v>72</v>
      </c>
      <c r="C110" s="25">
        <v>5700</v>
      </c>
      <c r="D110" s="17">
        <v>5000</v>
      </c>
    </row>
    <row r="111" spans="1:4" x14ac:dyDescent="0.25">
      <c r="A111" s="6" t="s">
        <v>167</v>
      </c>
      <c r="B111" s="6" t="s">
        <v>72</v>
      </c>
      <c r="C111" s="27"/>
      <c r="D111" s="17">
        <v>670</v>
      </c>
    </row>
    <row r="112" spans="1:4" x14ac:dyDescent="0.25">
      <c r="A112" s="6" t="s">
        <v>84</v>
      </c>
      <c r="B112" s="6" t="s">
        <v>72</v>
      </c>
      <c r="C112" s="17">
        <v>3625</v>
      </c>
      <c r="D112" s="17">
        <v>3625</v>
      </c>
    </row>
    <row r="113" spans="1:4" x14ac:dyDescent="0.25">
      <c r="A113" s="6" t="s">
        <v>77</v>
      </c>
      <c r="B113" s="6" t="s">
        <v>72</v>
      </c>
      <c r="C113" s="17">
        <v>4950</v>
      </c>
      <c r="D113" s="17">
        <v>0</v>
      </c>
    </row>
    <row r="114" spans="1:4" x14ac:dyDescent="0.25">
      <c r="A114" s="9"/>
      <c r="B114" s="4" t="s">
        <v>126</v>
      </c>
      <c r="C114" s="10">
        <f>SUM(C115:C119)</f>
        <v>14645</v>
      </c>
      <c r="D114" s="10">
        <f>SUM(D115:D119)</f>
        <v>14645.29</v>
      </c>
    </row>
    <row r="115" spans="1:4" x14ac:dyDescent="0.25">
      <c r="A115" s="6" t="s">
        <v>38</v>
      </c>
      <c r="B115" s="6" t="s">
        <v>18</v>
      </c>
      <c r="C115" s="20">
        <v>2700</v>
      </c>
      <c r="D115" s="17">
        <v>2700</v>
      </c>
    </row>
    <row r="116" spans="1:4" x14ac:dyDescent="0.25">
      <c r="A116" s="6" t="s">
        <v>38</v>
      </c>
      <c r="B116" s="6" t="s">
        <v>18</v>
      </c>
      <c r="C116" s="21">
        <v>7300</v>
      </c>
      <c r="D116" s="17">
        <v>7300</v>
      </c>
    </row>
    <row r="117" spans="1:4" x14ac:dyDescent="0.25">
      <c r="A117" s="6" t="s">
        <v>61</v>
      </c>
      <c r="B117" s="6" t="s">
        <v>103</v>
      </c>
      <c r="C117" s="25">
        <v>4645</v>
      </c>
      <c r="D117" s="17">
        <v>1499.76</v>
      </c>
    </row>
    <row r="118" spans="1:4" x14ac:dyDescent="0.25">
      <c r="A118" s="6" t="s">
        <v>102</v>
      </c>
      <c r="B118" s="6" t="s">
        <v>103</v>
      </c>
      <c r="C118" s="26"/>
      <c r="D118" s="17">
        <v>2382.37</v>
      </c>
    </row>
    <row r="119" spans="1:4" x14ac:dyDescent="0.25">
      <c r="A119" s="6" t="s">
        <v>100</v>
      </c>
      <c r="B119" s="6" t="s">
        <v>103</v>
      </c>
      <c r="C119" s="27"/>
      <c r="D119" s="17">
        <v>763.16</v>
      </c>
    </row>
    <row r="120" spans="1:4" ht="15.75" x14ac:dyDescent="0.25">
      <c r="A120" s="23" t="s">
        <v>39</v>
      </c>
      <c r="B120" s="24"/>
      <c r="C120" s="3">
        <f>SUM(C121:C122)</f>
        <v>57935</v>
      </c>
      <c r="D120" s="3">
        <f>SUM(D121:D122)</f>
        <v>38625.21</v>
      </c>
    </row>
    <row r="121" spans="1:4" x14ac:dyDescent="0.25">
      <c r="A121" s="6" t="s">
        <v>81</v>
      </c>
      <c r="B121" s="6" t="s">
        <v>40</v>
      </c>
      <c r="C121" s="18">
        <v>49640</v>
      </c>
      <c r="D121" s="17">
        <v>30330.21</v>
      </c>
    </row>
    <row r="122" spans="1:4" x14ac:dyDescent="0.25">
      <c r="A122" s="6" t="s">
        <v>98</v>
      </c>
      <c r="B122" s="6" t="s">
        <v>41</v>
      </c>
      <c r="C122" s="17">
        <v>8295</v>
      </c>
      <c r="D122" s="17">
        <v>8295</v>
      </c>
    </row>
    <row r="123" spans="1:4" ht="15.75" x14ac:dyDescent="0.25">
      <c r="A123" s="23" t="s">
        <v>83</v>
      </c>
      <c r="B123" s="24"/>
      <c r="C123" s="3">
        <f>SUM(C124:C142)</f>
        <v>682760</v>
      </c>
      <c r="D123" s="3">
        <f>SUM(D124:D142)</f>
        <v>631353</v>
      </c>
    </row>
    <row r="124" spans="1:4" x14ac:dyDescent="0.25">
      <c r="A124" s="6" t="s">
        <v>153</v>
      </c>
      <c r="B124" s="6" t="s">
        <v>99</v>
      </c>
      <c r="C124" s="25">
        <v>14000</v>
      </c>
      <c r="D124" s="17">
        <v>907.30000000000007</v>
      </c>
    </row>
    <row r="125" spans="1:4" x14ac:dyDescent="0.25">
      <c r="A125" s="6" t="s">
        <v>90</v>
      </c>
      <c r="B125" s="6" t="s">
        <v>99</v>
      </c>
      <c r="C125" s="26"/>
      <c r="D125" s="17">
        <v>3843.86</v>
      </c>
    </row>
    <row r="126" spans="1:4" x14ac:dyDescent="0.25">
      <c r="A126" s="6" t="s">
        <v>91</v>
      </c>
      <c r="B126" s="6" t="s">
        <v>99</v>
      </c>
      <c r="C126" s="27"/>
      <c r="D126" s="17">
        <v>4521.2599999999993</v>
      </c>
    </row>
    <row r="127" spans="1:4" x14ac:dyDescent="0.25">
      <c r="A127" s="6" t="s">
        <v>42</v>
      </c>
      <c r="B127" s="6" t="s">
        <v>43</v>
      </c>
      <c r="C127" s="17">
        <v>72650</v>
      </c>
      <c r="D127" s="17">
        <v>72650</v>
      </c>
    </row>
    <row r="128" spans="1:4" x14ac:dyDescent="0.25">
      <c r="A128" s="6" t="s">
        <v>42</v>
      </c>
      <c r="B128" s="6" t="s">
        <v>120</v>
      </c>
      <c r="C128" s="17">
        <v>955</v>
      </c>
      <c r="D128" s="17">
        <v>572.5</v>
      </c>
    </row>
    <row r="129" spans="1:4" x14ac:dyDescent="0.25">
      <c r="A129" s="6" t="s">
        <v>33</v>
      </c>
      <c r="B129" s="6" t="s">
        <v>43</v>
      </c>
      <c r="C129" s="17">
        <v>19160</v>
      </c>
      <c r="D129" s="17">
        <v>19160</v>
      </c>
    </row>
    <row r="130" spans="1:4" x14ac:dyDescent="0.25">
      <c r="A130" s="6" t="s">
        <v>33</v>
      </c>
      <c r="B130" s="6" t="s">
        <v>44</v>
      </c>
      <c r="C130" s="17">
        <v>14945</v>
      </c>
      <c r="D130" s="17">
        <v>14945</v>
      </c>
    </row>
    <row r="131" spans="1:4" x14ac:dyDescent="0.25">
      <c r="A131" s="6" t="s">
        <v>33</v>
      </c>
      <c r="B131" s="6" t="s">
        <v>120</v>
      </c>
      <c r="C131" s="17">
        <v>375</v>
      </c>
      <c r="D131" s="17">
        <v>373.6</v>
      </c>
    </row>
    <row r="132" spans="1:4" x14ac:dyDescent="0.25">
      <c r="A132" s="6" t="s">
        <v>45</v>
      </c>
      <c r="B132" s="6" t="s">
        <v>46</v>
      </c>
      <c r="C132" s="17">
        <v>67380</v>
      </c>
      <c r="D132" s="17">
        <v>67380</v>
      </c>
    </row>
    <row r="133" spans="1:4" x14ac:dyDescent="0.25">
      <c r="A133" s="6" t="s">
        <v>47</v>
      </c>
      <c r="B133" s="6" t="s">
        <v>48</v>
      </c>
      <c r="C133" s="17">
        <v>2920</v>
      </c>
      <c r="D133" s="17">
        <v>2919.9</v>
      </c>
    </row>
    <row r="134" spans="1:4" x14ac:dyDescent="0.25">
      <c r="A134" s="6" t="s">
        <v>49</v>
      </c>
      <c r="B134" s="6" t="s">
        <v>50</v>
      </c>
      <c r="C134" s="17">
        <v>25070</v>
      </c>
      <c r="D134" s="17">
        <v>23811.8</v>
      </c>
    </row>
    <row r="135" spans="1:4" x14ac:dyDescent="0.25">
      <c r="A135" s="6" t="s">
        <v>66</v>
      </c>
      <c r="B135" s="6" t="s">
        <v>122</v>
      </c>
      <c r="C135" s="17">
        <v>17000</v>
      </c>
      <c r="D135" s="17">
        <v>12413</v>
      </c>
    </row>
    <row r="136" spans="1:4" x14ac:dyDescent="0.25">
      <c r="A136" s="6" t="s">
        <v>73</v>
      </c>
      <c r="B136" s="6" t="s">
        <v>74</v>
      </c>
      <c r="C136" s="17">
        <v>2655</v>
      </c>
      <c r="D136" s="17">
        <v>2654.46</v>
      </c>
    </row>
    <row r="137" spans="1:4" x14ac:dyDescent="0.25">
      <c r="A137" s="6" t="s">
        <v>51</v>
      </c>
      <c r="B137" s="6" t="s">
        <v>53</v>
      </c>
      <c r="C137" s="17">
        <v>135021</v>
      </c>
      <c r="D137" s="17">
        <v>135021</v>
      </c>
    </row>
    <row r="138" spans="1:4" x14ac:dyDescent="0.25">
      <c r="A138" s="6" t="s">
        <v>51</v>
      </c>
      <c r="B138" s="6" t="s">
        <v>52</v>
      </c>
      <c r="C138" s="17">
        <v>295889</v>
      </c>
      <c r="D138" s="17">
        <v>256006.42</v>
      </c>
    </row>
    <row r="139" spans="1:4" x14ac:dyDescent="0.25">
      <c r="A139" s="6" t="s">
        <v>71</v>
      </c>
      <c r="B139" s="6" t="s">
        <v>72</v>
      </c>
      <c r="C139" s="17">
        <v>465</v>
      </c>
      <c r="D139" s="17">
        <v>400</v>
      </c>
    </row>
    <row r="140" spans="1:4" x14ac:dyDescent="0.25">
      <c r="A140" s="6" t="s">
        <v>113</v>
      </c>
      <c r="B140" s="6" t="s">
        <v>112</v>
      </c>
      <c r="C140" s="17">
        <v>13275</v>
      </c>
      <c r="D140" s="17">
        <v>13272.9</v>
      </c>
    </row>
    <row r="141" spans="1:4" x14ac:dyDescent="0.25">
      <c r="A141" s="6" t="s">
        <v>152</v>
      </c>
      <c r="B141" s="6" t="s">
        <v>151</v>
      </c>
      <c r="C141" s="25">
        <v>1000</v>
      </c>
      <c r="D141" s="17">
        <v>200</v>
      </c>
    </row>
    <row r="142" spans="1:4" x14ac:dyDescent="0.25">
      <c r="A142" s="6" t="s">
        <v>152</v>
      </c>
      <c r="B142" s="6" t="s">
        <v>150</v>
      </c>
      <c r="C142" s="27"/>
      <c r="D142" s="17">
        <v>300</v>
      </c>
    </row>
    <row r="143" spans="1:4" ht="15.75" x14ac:dyDescent="0.25">
      <c r="A143" s="23" t="s">
        <v>54</v>
      </c>
      <c r="B143" s="24"/>
      <c r="C143" s="3">
        <f>SUM(C144:C149)</f>
        <v>137284</v>
      </c>
      <c r="D143" s="3">
        <f>SUM(D144:D149)</f>
        <v>135376.54</v>
      </c>
    </row>
    <row r="144" spans="1:4" x14ac:dyDescent="0.25">
      <c r="A144" s="8" t="s">
        <v>45</v>
      </c>
      <c r="B144" s="6" t="s">
        <v>55</v>
      </c>
      <c r="C144" s="17">
        <v>1330</v>
      </c>
      <c r="D144" s="17">
        <v>1330</v>
      </c>
    </row>
    <row r="145" spans="1:4" x14ac:dyDescent="0.25">
      <c r="A145" s="6" t="s">
        <v>51</v>
      </c>
      <c r="B145" s="6" t="s">
        <v>56</v>
      </c>
      <c r="C145" s="17">
        <v>7804</v>
      </c>
      <c r="D145" s="17">
        <v>5904.43</v>
      </c>
    </row>
    <row r="146" spans="1:4" x14ac:dyDescent="0.25">
      <c r="A146" s="6" t="s">
        <v>42</v>
      </c>
      <c r="B146" s="6" t="s">
        <v>78</v>
      </c>
      <c r="C146" s="17">
        <v>2650</v>
      </c>
      <c r="D146" s="17">
        <v>2650</v>
      </c>
    </row>
    <row r="147" spans="1:4" x14ac:dyDescent="0.25">
      <c r="A147" s="6" t="s">
        <v>57</v>
      </c>
      <c r="B147" s="6" t="s">
        <v>168</v>
      </c>
      <c r="C147" s="17">
        <v>35000</v>
      </c>
      <c r="D147" s="17">
        <v>34554.230000000003</v>
      </c>
    </row>
    <row r="148" spans="1:4" x14ac:dyDescent="0.25">
      <c r="A148" s="6" t="s">
        <v>57</v>
      </c>
      <c r="B148" s="6" t="s">
        <v>169</v>
      </c>
      <c r="C148" s="17">
        <v>15000</v>
      </c>
      <c r="D148" s="17">
        <v>15628.85</v>
      </c>
    </row>
    <row r="149" spans="1:4" x14ac:dyDescent="0.25">
      <c r="A149" s="6" t="s">
        <v>104</v>
      </c>
      <c r="B149" s="6" t="s">
        <v>58</v>
      </c>
      <c r="C149" s="17">
        <v>75500</v>
      </c>
      <c r="D149" s="17">
        <v>75309.03</v>
      </c>
    </row>
    <row r="150" spans="1:4" x14ac:dyDescent="0.25">
      <c r="A150" s="11"/>
      <c r="B150" s="11"/>
      <c r="C150" s="11"/>
      <c r="D150" s="11"/>
    </row>
    <row r="151" spans="1:4" x14ac:dyDescent="0.25">
      <c r="A151" s="11"/>
      <c r="B151" s="11"/>
      <c r="C151" s="11"/>
      <c r="D151" s="11"/>
    </row>
    <row r="152" spans="1:4" x14ac:dyDescent="0.25">
      <c r="A152" s="11"/>
      <c r="B152" s="12"/>
      <c r="C152" s="13" t="s">
        <v>59</v>
      </c>
      <c r="D152" s="14">
        <f>D143+D123+D120+D6</f>
        <v>1444542.88</v>
      </c>
    </row>
  </sheetData>
  <mergeCells count="10">
    <mergeCell ref="A6:B6"/>
    <mergeCell ref="A120:B120"/>
    <mergeCell ref="A123:B123"/>
    <mergeCell ref="A143:B143"/>
    <mergeCell ref="C124:C126"/>
    <mergeCell ref="C117:C119"/>
    <mergeCell ref="C105:C109"/>
    <mergeCell ref="C141:C142"/>
    <mergeCell ref="C86:C91"/>
    <mergeCell ref="C110:C1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Donacije i pomoći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2025-05-06T08:03:09Z</dcterms:modified>
</cp:coreProperties>
</file>