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J34" i="1" l="1"/>
  <c r="J36" i="1"/>
  <c r="H34" i="1"/>
  <c r="H33" i="1" s="1"/>
  <c r="I34" i="1"/>
  <c r="I33" i="1" s="1"/>
  <c r="J33" i="1" s="1"/>
  <c r="I29" i="1"/>
  <c r="I30" i="1"/>
  <c r="H26" i="1"/>
  <c r="H25" i="1" s="1"/>
  <c r="H24" i="1" s="1"/>
  <c r="I26" i="1"/>
  <c r="I25" i="1" s="1"/>
  <c r="I12" i="1"/>
  <c r="I11" i="1" s="1"/>
  <c r="I13" i="1" l="1"/>
  <c r="I24" i="1"/>
  <c r="J24" i="1" s="1"/>
  <c r="J25" i="1"/>
  <c r="J26" i="1"/>
  <c r="J27" i="1"/>
  <c r="G55" i="1" l="1"/>
  <c r="G46" i="1"/>
  <c r="F46" i="1"/>
  <c r="G57" i="1" l="1"/>
</calcChain>
</file>

<file path=xl/sharedStrings.xml><?xml version="1.0" encoding="utf-8"?>
<sst xmlns="http://schemas.openxmlformats.org/spreadsheetml/2006/main" count="49" uniqueCount="36">
  <si>
    <t>B) RAČUN FINANCIRANJA</t>
  </si>
  <si>
    <t>Izdaci za financisku imovinu i otplate zajmova</t>
  </si>
  <si>
    <t>Izdaci za dane zajmove trgovačkim društvima u jav.sektoru</t>
  </si>
  <si>
    <t>institucija izvan javnog sektora</t>
  </si>
  <si>
    <t xml:space="preserve">Otplate glavice primljenih kredita i zajmova od kreditnih i ostalih </t>
  </si>
  <si>
    <t>1. anuitet</t>
  </si>
  <si>
    <t>2. anuitet</t>
  </si>
  <si>
    <t>4. anuitet</t>
  </si>
  <si>
    <t>dat.uplate</t>
  </si>
  <si>
    <t>Eur-a</t>
  </si>
  <si>
    <t>Kn</t>
  </si>
  <si>
    <t>Ukupno</t>
  </si>
  <si>
    <t>Sveukupno</t>
  </si>
  <si>
    <t>Izvršenje</t>
  </si>
  <si>
    <t>Dani zajmovi trgovačkim društvima u javnom sektoru -Autotrolej</t>
  </si>
  <si>
    <t>Indeks</t>
  </si>
  <si>
    <t>OPĆINA MATULJI</t>
  </si>
  <si>
    <t>Izdaci za otplatu glavnice primljenih kredita i zajmova</t>
  </si>
  <si>
    <t>PRILOG -Članak 5.toč.9.  Pravilnika o polugodišnjem i godišnjem izvješćivanju proračuna ("NN 24/13,102/17")</t>
  </si>
  <si>
    <t>3. anuitet</t>
  </si>
  <si>
    <t>ANALITIČKI PRIKAZ OSTVARENIH PRIMITAKA I IZVRŠENIH IZDATALA U 2019.G.</t>
  </si>
  <si>
    <t>2018.g.</t>
  </si>
  <si>
    <t xml:space="preserve">2019.g. </t>
  </si>
  <si>
    <t>Primici od financijske   imovine i zaduživanja</t>
  </si>
  <si>
    <t>Izdaci za dionice i udjele u glavnici</t>
  </si>
  <si>
    <t>Dionice i udjeli u glavnici trgovačkih društava u javnom sektoru</t>
  </si>
  <si>
    <t>Primljeni krediti i zajmovi od kreditnih institucija izvan javnog sektora</t>
  </si>
  <si>
    <t>Izdaci za dane zajmove i depozite</t>
  </si>
  <si>
    <t xml:space="preserve">ERSTE BANK d.d. ugovor o  kreditu  5000948902 od 19.12.2019. za  energ.obnovu </t>
  </si>
  <si>
    <t>zgrada i sanaciju deponija Osojnica</t>
  </si>
  <si>
    <t>ERSTE BANK d.d. ugovor o  kreditu  5000913880 od 23.09.2019. za  rekonstrukciju</t>
  </si>
  <si>
    <t>i dogradnju OŠ A.Mohorovičić Matulji</t>
  </si>
  <si>
    <t>ERSTE BANK d.d. ugovor o kreditu 5109670143 od 15.11.2013.</t>
  </si>
  <si>
    <t>ERSTE BANK d.d. ugovor o kreditu 5109670143 od 28.5.2013.</t>
  </si>
  <si>
    <r>
      <t xml:space="preserve">1. plasman </t>
    </r>
    <r>
      <rPr>
        <b/>
        <sz val="11"/>
        <color theme="1"/>
        <rFont val="Calibri"/>
        <family val="2"/>
        <charset val="238"/>
        <scheme val="minor"/>
      </rPr>
      <t xml:space="preserve"> 1.000.000,00 kn</t>
    </r>
    <r>
      <rPr>
        <sz val="11"/>
        <color theme="1"/>
        <rFont val="Calibri"/>
        <family val="2"/>
        <scheme val="minor"/>
      </rPr>
      <t xml:space="preserve"> 30.12.2019.</t>
    </r>
  </si>
  <si>
    <r>
      <t xml:space="preserve">1. plasman  </t>
    </r>
    <r>
      <rPr>
        <b/>
        <sz val="11"/>
        <color theme="1"/>
        <rFont val="Calibri"/>
        <family val="2"/>
        <charset val="238"/>
        <scheme val="minor"/>
      </rPr>
      <t>4.800.000,00 kn</t>
    </r>
    <r>
      <rPr>
        <sz val="11"/>
        <color theme="1"/>
        <rFont val="Calibri"/>
        <family val="2"/>
        <scheme val="minor"/>
      </rPr>
      <t xml:space="preserve">  31.12.2019.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</si>
</sst>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0" fillId="0" borderId="0" xfId="0" applyFill="1"/>
    <xf numFmtId="164" fontId="0" fillId="0" borderId="0" xfId="0" applyNumberFormat="1" applyFill="1"/>
    <xf numFmtId="0" fontId="1" fillId="0" borderId="0" xfId="0" applyFont="1" applyFill="1"/>
    <xf numFmtId="4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/>
    </xf>
    <xf numFmtId="4" fontId="0" fillId="0" borderId="0" xfId="0" applyNumberFormat="1" applyFill="1"/>
    <xf numFmtId="0" fontId="0" fillId="0" borderId="0" xfId="0" applyFill="1" applyAlignment="1">
      <alignment horizontal="center"/>
    </xf>
    <xf numFmtId="14" fontId="0" fillId="0" borderId="0" xfId="0" applyNumberFormat="1" applyFill="1"/>
    <xf numFmtId="0" fontId="0" fillId="0" borderId="1" xfId="0" applyFill="1" applyBorder="1"/>
    <xf numFmtId="14" fontId="0" fillId="0" borderId="1" xfId="0" applyNumberFormat="1" applyFill="1" applyBorder="1"/>
    <xf numFmtId="4" fontId="0" fillId="0" borderId="1" xfId="0" applyNumberFormat="1" applyFill="1" applyBorder="1"/>
    <xf numFmtId="0" fontId="0" fillId="3" borderId="0" xfId="0" applyFill="1"/>
    <xf numFmtId="4" fontId="0" fillId="3" borderId="0" xfId="0" applyNumberFormat="1" applyFill="1"/>
    <xf numFmtId="0" fontId="0" fillId="4" borderId="0" xfId="0" applyFill="1"/>
    <xf numFmtId="4" fontId="0" fillId="4" borderId="0" xfId="0" applyNumberFormat="1" applyFill="1"/>
    <xf numFmtId="0" fontId="0" fillId="5" borderId="0" xfId="0" applyFill="1"/>
    <xf numFmtId="164" fontId="0" fillId="3" borderId="0" xfId="0" applyNumberFormat="1" applyFill="1"/>
    <xf numFmtId="164" fontId="0" fillId="4" borderId="0" xfId="0" applyNumberFormat="1" applyFill="1"/>
    <xf numFmtId="0" fontId="2" fillId="3" borderId="0" xfId="0" applyFont="1" applyFill="1"/>
    <xf numFmtId="4" fontId="2" fillId="3" borderId="0" xfId="0" applyNumberFormat="1" applyFont="1" applyFill="1"/>
    <xf numFmtId="164" fontId="2" fillId="3" borderId="0" xfId="0" applyNumberFormat="1" applyFont="1" applyFill="1"/>
    <xf numFmtId="0" fontId="3" fillId="2" borderId="0" xfId="0" applyFont="1" applyFill="1"/>
    <xf numFmtId="4" fontId="3" fillId="2" borderId="0" xfId="0" applyNumberFormat="1" applyFont="1" applyFill="1"/>
    <xf numFmtId="164" fontId="3" fillId="2" borderId="0" xfId="0" applyNumberFormat="1" applyFont="1" applyFill="1"/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7"/>
  <sheetViews>
    <sheetView tabSelected="1" topLeftCell="A31" workbookViewId="0">
      <selection activeCell="I18" sqref="I18"/>
    </sheetView>
  </sheetViews>
  <sheetFormatPr defaultRowHeight="15" x14ac:dyDescent="0.25"/>
  <cols>
    <col min="4" max="4" width="10.140625" bestFit="1" customWidth="1"/>
    <col min="6" max="6" width="10.140625" bestFit="1" customWidth="1"/>
    <col min="7" max="7" width="13.42578125" customWidth="1"/>
    <col min="8" max="8" width="12.42578125" customWidth="1"/>
    <col min="9" max="9" width="11.85546875" customWidth="1"/>
    <col min="10" max="10" width="7.140625" style="1" customWidth="1"/>
  </cols>
  <sheetData>
    <row r="2" spans="1:10" x14ac:dyDescent="0.25">
      <c r="A2" s="2" t="s">
        <v>16</v>
      </c>
      <c r="B2" s="2"/>
      <c r="C2" s="2"/>
      <c r="D2" s="2"/>
      <c r="E2" s="2"/>
      <c r="F2" s="2"/>
      <c r="G2" s="2"/>
      <c r="H2" s="2"/>
      <c r="I2" s="2"/>
      <c r="J2" s="3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3"/>
    </row>
    <row r="4" spans="1:10" x14ac:dyDescent="0.25">
      <c r="A4" s="2" t="s">
        <v>18</v>
      </c>
      <c r="B4" s="2"/>
      <c r="C4" s="2"/>
      <c r="D4" s="2"/>
      <c r="E4" s="2"/>
      <c r="F4" s="2"/>
      <c r="G4" s="2"/>
      <c r="H4" s="2"/>
      <c r="I4" s="2"/>
      <c r="J4" s="3"/>
    </row>
    <row r="5" spans="1:10" x14ac:dyDescent="0.25">
      <c r="A5" s="2"/>
      <c r="B5" s="2"/>
      <c r="C5" s="2"/>
      <c r="D5" s="2"/>
      <c r="E5" s="2"/>
      <c r="F5" s="2"/>
      <c r="G5" s="2"/>
      <c r="H5" s="2"/>
      <c r="I5" s="2"/>
      <c r="J5" s="3"/>
    </row>
    <row r="6" spans="1:10" x14ac:dyDescent="0.25">
      <c r="A6" s="2"/>
      <c r="B6" s="2"/>
      <c r="C6" s="4" t="s">
        <v>20</v>
      </c>
      <c r="D6" s="4"/>
      <c r="E6" s="4"/>
      <c r="F6" s="4"/>
      <c r="G6" s="4"/>
      <c r="H6" s="2"/>
      <c r="I6" s="2"/>
      <c r="J6" s="3"/>
    </row>
    <row r="7" spans="1:10" x14ac:dyDescent="0.25">
      <c r="A7" s="2"/>
      <c r="B7" s="2"/>
      <c r="C7" s="2"/>
      <c r="D7" s="2"/>
      <c r="E7" s="2"/>
      <c r="F7" s="2"/>
      <c r="G7" s="2"/>
      <c r="H7" s="2"/>
      <c r="I7" s="2"/>
      <c r="J7" s="3"/>
    </row>
    <row r="8" spans="1:10" x14ac:dyDescent="0.25">
      <c r="A8" s="2"/>
      <c r="B8" s="2" t="s">
        <v>0</v>
      </c>
      <c r="C8" s="2"/>
      <c r="D8" s="2"/>
      <c r="E8" s="2"/>
      <c r="F8" s="2"/>
      <c r="G8" s="2"/>
      <c r="H8" s="5" t="s">
        <v>13</v>
      </c>
      <c r="I8" s="5" t="s">
        <v>13</v>
      </c>
      <c r="J8" s="3" t="s">
        <v>15</v>
      </c>
    </row>
    <row r="9" spans="1:10" x14ac:dyDescent="0.25">
      <c r="A9" s="2"/>
      <c r="B9" s="2"/>
      <c r="C9" s="2"/>
      <c r="D9" s="2"/>
      <c r="E9" s="2"/>
      <c r="F9" s="2"/>
      <c r="G9" s="2"/>
      <c r="H9" s="6" t="s">
        <v>21</v>
      </c>
      <c r="I9" s="6" t="s">
        <v>22</v>
      </c>
      <c r="J9" s="3"/>
    </row>
    <row r="10" spans="1:10" x14ac:dyDescent="0.25">
      <c r="A10" s="2"/>
      <c r="B10" s="2"/>
      <c r="C10" s="2"/>
      <c r="D10" s="2"/>
      <c r="E10" s="2"/>
      <c r="F10" s="2"/>
      <c r="G10" s="2"/>
      <c r="H10" s="6"/>
      <c r="I10" s="6"/>
      <c r="J10" s="3"/>
    </row>
    <row r="11" spans="1:10" x14ac:dyDescent="0.25">
      <c r="A11" s="23">
        <v>8</v>
      </c>
      <c r="B11" s="23" t="s">
        <v>23</v>
      </c>
      <c r="C11" s="23"/>
      <c r="D11" s="23"/>
      <c r="E11" s="23"/>
      <c r="F11" s="23"/>
      <c r="G11" s="23"/>
      <c r="H11" s="24"/>
      <c r="I11" s="24">
        <f>I12</f>
        <v>5800000</v>
      </c>
      <c r="J11" s="25"/>
    </row>
    <row r="12" spans="1:10" x14ac:dyDescent="0.25">
      <c r="A12" s="13">
        <v>84</v>
      </c>
      <c r="B12" s="13" t="s">
        <v>26</v>
      </c>
      <c r="C12" s="13"/>
      <c r="D12" s="13"/>
      <c r="E12" s="13"/>
      <c r="F12" s="13"/>
      <c r="G12" s="13"/>
      <c r="H12" s="14"/>
      <c r="I12" s="14">
        <f>I14</f>
        <v>5800000</v>
      </c>
      <c r="J12" s="18"/>
    </row>
    <row r="13" spans="1:10" x14ac:dyDescent="0.25">
      <c r="A13" s="15">
        <v>844</v>
      </c>
      <c r="B13" s="15" t="s">
        <v>26</v>
      </c>
      <c r="C13" s="15"/>
      <c r="D13" s="15"/>
      <c r="E13" s="15"/>
      <c r="F13" s="15"/>
      <c r="G13" s="15"/>
      <c r="H13" s="16"/>
      <c r="I13" s="16">
        <f>I12</f>
        <v>5800000</v>
      </c>
      <c r="J13" s="19"/>
    </row>
    <row r="14" spans="1:10" x14ac:dyDescent="0.25">
      <c r="A14" s="2">
        <v>8443</v>
      </c>
      <c r="B14" s="2" t="s">
        <v>26</v>
      </c>
      <c r="C14" s="2"/>
      <c r="D14" s="2"/>
      <c r="E14" s="2"/>
      <c r="F14" s="2"/>
      <c r="G14" s="2"/>
      <c r="H14" s="7"/>
      <c r="I14" s="7">
        <v>5800000</v>
      </c>
      <c r="J14" s="3"/>
    </row>
    <row r="15" spans="1:10" x14ac:dyDescent="0.25">
      <c r="A15" s="2"/>
      <c r="B15" s="2"/>
      <c r="C15" s="2"/>
      <c r="D15" s="2"/>
      <c r="E15" s="2"/>
      <c r="F15" s="2"/>
      <c r="G15" s="2"/>
      <c r="H15" s="7"/>
      <c r="I15" s="7"/>
      <c r="J15" s="3"/>
    </row>
    <row r="16" spans="1:10" x14ac:dyDescent="0.25">
      <c r="A16" s="2"/>
      <c r="B16" s="2" t="s">
        <v>30</v>
      </c>
      <c r="C16" s="2"/>
      <c r="D16" s="2"/>
      <c r="E16" s="2"/>
      <c r="F16" s="2"/>
      <c r="G16" s="2"/>
      <c r="H16" s="7"/>
      <c r="I16" s="7"/>
      <c r="J16" s="3"/>
    </row>
    <row r="17" spans="1:10" x14ac:dyDescent="0.25">
      <c r="A17" s="2"/>
      <c r="B17" s="2" t="s">
        <v>31</v>
      </c>
      <c r="C17" s="2"/>
      <c r="D17" s="2"/>
      <c r="E17" s="2"/>
      <c r="F17" s="2"/>
      <c r="G17" s="2"/>
      <c r="H17" s="7"/>
      <c r="I17" s="7"/>
      <c r="J17" s="3"/>
    </row>
    <row r="18" spans="1:10" x14ac:dyDescent="0.25">
      <c r="A18" s="2"/>
      <c r="B18" s="2" t="s">
        <v>34</v>
      </c>
      <c r="C18" s="2"/>
      <c r="D18" s="2"/>
      <c r="E18" s="2"/>
      <c r="F18" s="2"/>
      <c r="G18" s="2"/>
      <c r="H18" s="7"/>
      <c r="I18" s="7"/>
      <c r="J18" s="3"/>
    </row>
    <row r="19" spans="1:10" x14ac:dyDescent="0.25">
      <c r="A19" s="2"/>
      <c r="B19" s="2"/>
      <c r="C19" s="2"/>
      <c r="D19" s="2"/>
      <c r="E19" s="2"/>
      <c r="F19" s="2"/>
      <c r="G19" s="2"/>
      <c r="H19" s="7"/>
      <c r="I19" s="7"/>
      <c r="J19" s="3"/>
    </row>
    <row r="20" spans="1:10" x14ac:dyDescent="0.25">
      <c r="A20" s="2"/>
      <c r="B20" s="2" t="s">
        <v>28</v>
      </c>
      <c r="C20" s="2"/>
      <c r="D20" s="2"/>
      <c r="E20" s="2"/>
      <c r="F20" s="2"/>
      <c r="G20" s="2"/>
      <c r="H20" s="7"/>
      <c r="I20" s="7"/>
      <c r="J20" s="3"/>
    </row>
    <row r="21" spans="1:10" ht="13.5" customHeight="1" x14ac:dyDescent="0.25">
      <c r="A21" s="2"/>
      <c r="B21" s="2" t="s">
        <v>29</v>
      </c>
      <c r="C21" s="2"/>
      <c r="D21" s="2"/>
      <c r="E21" s="2"/>
      <c r="F21" s="2"/>
      <c r="G21" s="2"/>
      <c r="H21" s="7"/>
      <c r="I21" s="7"/>
      <c r="J21" s="3"/>
    </row>
    <row r="22" spans="1:10" ht="13.5" customHeight="1" x14ac:dyDescent="0.25">
      <c r="A22" s="2"/>
      <c r="B22" s="2" t="s">
        <v>35</v>
      </c>
      <c r="C22" s="2"/>
      <c r="D22" s="2"/>
      <c r="E22" s="2"/>
      <c r="F22" s="2"/>
      <c r="G22" s="2"/>
      <c r="H22" s="7"/>
      <c r="I22" s="7"/>
      <c r="J22" s="3"/>
    </row>
    <row r="23" spans="1:10" ht="13.5" customHeight="1" x14ac:dyDescent="0.25">
      <c r="A23" s="2"/>
      <c r="B23" s="2"/>
      <c r="C23" s="2"/>
      <c r="D23" s="2"/>
      <c r="E23" s="2"/>
      <c r="F23" s="2"/>
      <c r="G23" s="2"/>
      <c r="H23" s="7"/>
      <c r="I23" s="7"/>
      <c r="J23" s="3"/>
    </row>
    <row r="24" spans="1:10" x14ac:dyDescent="0.25">
      <c r="A24" s="23">
        <v>5</v>
      </c>
      <c r="B24" s="23" t="s">
        <v>1</v>
      </c>
      <c r="C24" s="23"/>
      <c r="D24" s="23"/>
      <c r="E24" s="23"/>
      <c r="F24" s="23"/>
      <c r="G24" s="23"/>
      <c r="H24" s="24">
        <f t="shared" ref="H24:I26" si="0">H25</f>
        <v>26169.97</v>
      </c>
      <c r="I24" s="24">
        <f t="shared" si="0"/>
        <v>4448.68</v>
      </c>
      <c r="J24" s="25">
        <f>I24/H24*100</f>
        <v>16.999178829780853</v>
      </c>
    </row>
    <row r="25" spans="1:10" x14ac:dyDescent="0.25">
      <c r="A25" s="20">
        <v>51</v>
      </c>
      <c r="B25" s="20" t="s">
        <v>27</v>
      </c>
      <c r="C25" s="20"/>
      <c r="D25" s="20"/>
      <c r="E25" s="20"/>
      <c r="F25" s="20"/>
      <c r="G25" s="20"/>
      <c r="H25" s="21">
        <f t="shared" si="0"/>
        <v>26169.97</v>
      </c>
      <c r="I25" s="21">
        <f t="shared" si="0"/>
        <v>4448.68</v>
      </c>
      <c r="J25" s="22">
        <f>I25/H25*100</f>
        <v>16.999178829780853</v>
      </c>
    </row>
    <row r="26" spans="1:10" x14ac:dyDescent="0.25">
      <c r="A26" s="15">
        <v>514</v>
      </c>
      <c r="B26" s="15" t="s">
        <v>2</v>
      </c>
      <c r="C26" s="15"/>
      <c r="D26" s="15"/>
      <c r="E26" s="15"/>
      <c r="F26" s="15"/>
      <c r="G26" s="15"/>
      <c r="H26" s="16">
        <f t="shared" si="0"/>
        <v>26169.97</v>
      </c>
      <c r="I26" s="16">
        <f t="shared" si="0"/>
        <v>4448.68</v>
      </c>
      <c r="J26" s="19">
        <f>I26/H26*100</f>
        <v>16.999178829780853</v>
      </c>
    </row>
    <row r="27" spans="1:10" x14ac:dyDescent="0.25">
      <c r="A27" s="2">
        <v>5141</v>
      </c>
      <c r="B27" s="2" t="s">
        <v>14</v>
      </c>
      <c r="C27" s="2"/>
      <c r="D27" s="2"/>
      <c r="E27" s="2"/>
      <c r="F27" s="2"/>
      <c r="G27" s="2"/>
      <c r="H27" s="7">
        <v>26169.97</v>
      </c>
      <c r="I27" s="7">
        <v>4448.68</v>
      </c>
      <c r="J27" s="3">
        <f>I27/H27*100</f>
        <v>16.999178829780853</v>
      </c>
    </row>
    <row r="28" spans="1:10" x14ac:dyDescent="0.25">
      <c r="A28" s="2"/>
      <c r="B28" s="2"/>
      <c r="C28" s="2"/>
      <c r="D28" s="2"/>
      <c r="E28" s="2"/>
      <c r="F28" s="2"/>
      <c r="G28" s="2"/>
      <c r="H28" s="7"/>
      <c r="I28" s="7"/>
      <c r="J28" s="3"/>
    </row>
    <row r="29" spans="1:10" x14ac:dyDescent="0.25">
      <c r="A29" s="13">
        <v>53</v>
      </c>
      <c r="B29" s="13" t="s">
        <v>24</v>
      </c>
      <c r="C29" s="13"/>
      <c r="D29" s="13"/>
      <c r="E29" s="13"/>
      <c r="F29" s="13"/>
      <c r="G29" s="13"/>
      <c r="H29" s="14"/>
      <c r="I29" s="14">
        <f>I30</f>
        <v>5000</v>
      </c>
      <c r="J29" s="18"/>
    </row>
    <row r="30" spans="1:10" x14ac:dyDescent="0.25">
      <c r="A30" s="15">
        <v>532</v>
      </c>
      <c r="B30" s="15" t="s">
        <v>25</v>
      </c>
      <c r="C30" s="15"/>
      <c r="D30" s="15"/>
      <c r="E30" s="15"/>
      <c r="F30" s="15"/>
      <c r="G30" s="15"/>
      <c r="H30" s="16"/>
      <c r="I30" s="16">
        <f>I31</f>
        <v>5000</v>
      </c>
      <c r="J30" s="19"/>
    </row>
    <row r="31" spans="1:10" x14ac:dyDescent="0.25">
      <c r="A31" s="2">
        <v>5321</v>
      </c>
      <c r="B31" s="17" t="s">
        <v>25</v>
      </c>
      <c r="C31" s="2"/>
      <c r="D31" s="2"/>
      <c r="E31" s="2"/>
      <c r="F31" s="2"/>
      <c r="G31" s="2"/>
      <c r="H31" s="7"/>
      <c r="I31" s="7">
        <v>5000</v>
      </c>
      <c r="J31" s="3"/>
    </row>
    <row r="32" spans="1:10" x14ac:dyDescent="0.25">
      <c r="A32" s="2"/>
      <c r="B32" s="2"/>
      <c r="C32" s="2"/>
      <c r="D32" s="2"/>
      <c r="E32" s="2"/>
      <c r="F32" s="2"/>
      <c r="G32" s="2"/>
      <c r="H32" s="7"/>
      <c r="I32" s="7"/>
      <c r="J32" s="3"/>
    </row>
    <row r="33" spans="1:10" x14ac:dyDescent="0.25">
      <c r="A33" s="13">
        <v>54</v>
      </c>
      <c r="B33" s="13" t="s">
        <v>17</v>
      </c>
      <c r="C33" s="13"/>
      <c r="D33" s="13"/>
      <c r="E33" s="13"/>
      <c r="F33" s="13"/>
      <c r="G33" s="13"/>
      <c r="H33" s="14">
        <f>H34</f>
        <v>1562447.61</v>
      </c>
      <c r="I33" s="14">
        <f>I34</f>
        <v>1562577.67</v>
      </c>
      <c r="J33" s="22">
        <f>I33/H33*100</f>
        <v>100.00832411910436</v>
      </c>
    </row>
    <row r="34" spans="1:10" x14ac:dyDescent="0.25">
      <c r="A34" s="15">
        <v>544</v>
      </c>
      <c r="B34" s="15" t="s">
        <v>4</v>
      </c>
      <c r="C34" s="15"/>
      <c r="D34" s="15"/>
      <c r="E34" s="15"/>
      <c r="F34" s="15"/>
      <c r="G34" s="15"/>
      <c r="H34" s="16">
        <f>H36</f>
        <v>1562447.61</v>
      </c>
      <c r="I34" s="16">
        <f>I36</f>
        <v>1562577.67</v>
      </c>
      <c r="J34" s="19">
        <f>I34/H34*100</f>
        <v>100.00832411910436</v>
      </c>
    </row>
    <row r="35" spans="1:10" x14ac:dyDescent="0.25">
      <c r="A35" s="2"/>
      <c r="B35" s="2" t="s">
        <v>3</v>
      </c>
      <c r="C35" s="2"/>
      <c r="D35" s="2"/>
      <c r="E35" s="2"/>
      <c r="F35" s="2"/>
      <c r="G35" s="2"/>
      <c r="H35" s="7"/>
      <c r="I35" s="7"/>
      <c r="J35" s="3"/>
    </row>
    <row r="36" spans="1:10" x14ac:dyDescent="0.25">
      <c r="A36" s="2">
        <v>5443</v>
      </c>
      <c r="B36" s="2" t="s">
        <v>4</v>
      </c>
      <c r="C36" s="2"/>
      <c r="D36" s="2"/>
      <c r="E36" s="2"/>
      <c r="F36" s="2"/>
      <c r="G36" s="2"/>
      <c r="H36" s="7">
        <v>1562447.61</v>
      </c>
      <c r="I36" s="7">
        <v>1562577.67</v>
      </c>
      <c r="J36" s="3">
        <f>I36/H36*100</f>
        <v>100.00832411910436</v>
      </c>
    </row>
    <row r="37" spans="1:10" x14ac:dyDescent="0.25">
      <c r="A37" s="2"/>
      <c r="B37" s="2" t="s">
        <v>3</v>
      </c>
      <c r="C37" s="2"/>
      <c r="D37" s="2"/>
      <c r="E37" s="2"/>
      <c r="F37" s="2"/>
      <c r="G37" s="2"/>
      <c r="H37" s="7"/>
      <c r="I37" s="7"/>
      <c r="J37" s="3"/>
    </row>
    <row r="38" spans="1:10" x14ac:dyDescent="0.25">
      <c r="A38" s="2"/>
      <c r="B38" s="2"/>
      <c r="C38" s="2"/>
      <c r="D38" s="2"/>
      <c r="E38" s="2"/>
      <c r="F38" s="2"/>
      <c r="G38" s="2"/>
      <c r="H38" s="7"/>
      <c r="I38" s="7"/>
      <c r="J38" s="3"/>
    </row>
    <row r="39" spans="1:10" x14ac:dyDescent="0.25">
      <c r="A39" s="2"/>
      <c r="B39" s="2" t="s">
        <v>32</v>
      </c>
      <c r="C39" s="2"/>
      <c r="D39" s="2"/>
      <c r="E39" s="2"/>
      <c r="F39" s="2"/>
      <c r="G39" s="2"/>
      <c r="H39" s="7"/>
      <c r="I39" s="7"/>
      <c r="J39" s="3"/>
    </row>
    <row r="40" spans="1:10" x14ac:dyDescent="0.25">
      <c r="A40" s="2"/>
      <c r="B40" s="2"/>
      <c r="C40" s="2"/>
      <c r="D40" s="2"/>
      <c r="E40" s="2"/>
      <c r="F40" s="2"/>
      <c r="G40" s="2"/>
      <c r="H40" s="7"/>
      <c r="I40" s="7"/>
      <c r="J40" s="3"/>
    </row>
    <row r="41" spans="1:10" x14ac:dyDescent="0.25">
      <c r="A41" s="2"/>
      <c r="B41" s="2"/>
      <c r="C41" s="2"/>
      <c r="D41" s="2" t="s">
        <v>8</v>
      </c>
      <c r="E41" s="2"/>
      <c r="F41" s="8" t="s">
        <v>9</v>
      </c>
      <c r="G41" s="8" t="s">
        <v>10</v>
      </c>
      <c r="H41" s="7"/>
      <c r="I41" s="7"/>
      <c r="J41" s="3"/>
    </row>
    <row r="42" spans="1:10" x14ac:dyDescent="0.25">
      <c r="A42" s="2"/>
      <c r="B42" s="2" t="s">
        <v>5</v>
      </c>
      <c r="C42" s="2"/>
      <c r="D42" s="9">
        <v>43553</v>
      </c>
      <c r="E42" s="2"/>
      <c r="F42" s="7">
        <v>37515.89</v>
      </c>
      <c r="G42" s="7">
        <v>278389.7</v>
      </c>
      <c r="H42" s="7"/>
      <c r="I42" s="7"/>
      <c r="J42" s="3"/>
    </row>
    <row r="43" spans="1:10" x14ac:dyDescent="0.25">
      <c r="A43" s="2"/>
      <c r="B43" s="2" t="s">
        <v>6</v>
      </c>
      <c r="C43" s="2"/>
      <c r="D43" s="9">
        <v>43644</v>
      </c>
      <c r="E43" s="2"/>
      <c r="F43" s="7">
        <v>37515.89</v>
      </c>
      <c r="G43" s="7">
        <v>277270.42</v>
      </c>
      <c r="H43" s="7"/>
      <c r="I43" s="7"/>
      <c r="J43" s="3"/>
    </row>
    <row r="44" spans="1:10" x14ac:dyDescent="0.25">
      <c r="A44" s="2"/>
      <c r="B44" s="2" t="s">
        <v>19</v>
      </c>
      <c r="C44" s="2"/>
      <c r="D44" s="9">
        <v>43738</v>
      </c>
      <c r="E44" s="2"/>
      <c r="F44" s="7">
        <v>37515.89</v>
      </c>
      <c r="G44" s="7">
        <v>277702.53000000003</v>
      </c>
      <c r="H44" s="7"/>
      <c r="I44" s="7"/>
      <c r="J44" s="3"/>
    </row>
    <row r="45" spans="1:10" x14ac:dyDescent="0.25">
      <c r="A45" s="2"/>
      <c r="B45" s="10" t="s">
        <v>7</v>
      </c>
      <c r="C45" s="10"/>
      <c r="D45" s="11">
        <v>43830</v>
      </c>
      <c r="E45" s="10"/>
      <c r="F45" s="12">
        <v>37515.89</v>
      </c>
      <c r="G45" s="12">
        <v>279215.02</v>
      </c>
      <c r="H45" s="7"/>
      <c r="I45" s="7"/>
      <c r="J45" s="3"/>
    </row>
    <row r="46" spans="1:10" x14ac:dyDescent="0.25">
      <c r="A46" s="2"/>
      <c r="B46" s="2" t="s">
        <v>11</v>
      </c>
      <c r="C46" s="2"/>
      <c r="D46" s="2"/>
      <c r="E46" s="2"/>
      <c r="F46" s="7">
        <f>F42+F43+F44+F45</f>
        <v>150063.56</v>
      </c>
      <c r="G46" s="7">
        <f>G42+G43+G44+G45</f>
        <v>1112577.67</v>
      </c>
      <c r="H46" s="7"/>
      <c r="I46" s="7"/>
      <c r="J46" s="3"/>
    </row>
    <row r="47" spans="1:10" x14ac:dyDescent="0.25">
      <c r="A47" s="2"/>
      <c r="B47" s="2"/>
      <c r="C47" s="2"/>
      <c r="D47" s="2"/>
      <c r="E47" s="2"/>
      <c r="F47" s="2"/>
      <c r="G47" s="2"/>
      <c r="H47" s="7"/>
      <c r="I47" s="7"/>
      <c r="J47" s="3"/>
    </row>
    <row r="48" spans="1:10" x14ac:dyDescent="0.25">
      <c r="A48" s="2"/>
      <c r="B48" s="2" t="s">
        <v>33</v>
      </c>
      <c r="C48" s="2"/>
      <c r="D48" s="2"/>
      <c r="E48" s="2"/>
      <c r="F48" s="2"/>
      <c r="G48" s="2"/>
      <c r="H48" s="7"/>
      <c r="I48" s="7"/>
      <c r="J48" s="3"/>
    </row>
    <row r="49" spans="1:10" x14ac:dyDescent="0.25">
      <c r="A49" s="2"/>
      <c r="B49" s="2"/>
      <c r="C49" s="2"/>
      <c r="D49" s="2"/>
      <c r="E49" s="2"/>
      <c r="F49" s="2"/>
      <c r="G49" s="2"/>
      <c r="H49" s="2"/>
      <c r="I49" s="2"/>
      <c r="J49" s="3"/>
    </row>
    <row r="50" spans="1:10" x14ac:dyDescent="0.25">
      <c r="A50" s="2"/>
      <c r="B50" s="2"/>
      <c r="C50" s="2"/>
      <c r="D50" s="2" t="s">
        <v>8</v>
      </c>
      <c r="E50" s="2"/>
      <c r="F50" s="8"/>
      <c r="G50" s="8" t="s">
        <v>10</v>
      </c>
      <c r="H50" s="2"/>
      <c r="I50" s="2"/>
      <c r="J50" s="3"/>
    </row>
    <row r="51" spans="1:10" x14ac:dyDescent="0.25">
      <c r="A51" s="2"/>
      <c r="B51" s="2" t="s">
        <v>5</v>
      </c>
      <c r="C51" s="2"/>
      <c r="D51" s="9">
        <v>43553</v>
      </c>
      <c r="E51" s="2"/>
      <c r="F51" s="7"/>
      <c r="G51" s="7">
        <v>112500</v>
      </c>
      <c r="H51" s="2"/>
      <c r="I51" s="2"/>
      <c r="J51" s="3"/>
    </row>
    <row r="52" spans="1:10" x14ac:dyDescent="0.25">
      <c r="A52" s="2"/>
      <c r="B52" s="2" t="s">
        <v>6</v>
      </c>
      <c r="C52" s="2"/>
      <c r="D52" s="9">
        <v>43644</v>
      </c>
      <c r="E52" s="2"/>
      <c r="F52" s="7"/>
      <c r="G52" s="7">
        <v>112500</v>
      </c>
      <c r="H52" s="2"/>
      <c r="I52" s="2"/>
      <c r="J52" s="3"/>
    </row>
    <row r="53" spans="1:10" x14ac:dyDescent="0.25">
      <c r="A53" s="2"/>
      <c r="B53" s="2" t="s">
        <v>19</v>
      </c>
      <c r="C53" s="2"/>
      <c r="D53" s="9">
        <v>43738</v>
      </c>
      <c r="E53" s="2"/>
      <c r="F53" s="7"/>
      <c r="G53" s="7">
        <v>112500</v>
      </c>
      <c r="H53" s="2"/>
      <c r="I53" s="2"/>
      <c r="J53" s="3"/>
    </row>
    <row r="54" spans="1:10" x14ac:dyDescent="0.25">
      <c r="A54" s="2"/>
      <c r="B54" s="10" t="s">
        <v>7</v>
      </c>
      <c r="C54" s="10"/>
      <c r="D54" s="11">
        <v>43830</v>
      </c>
      <c r="E54" s="10"/>
      <c r="F54" s="12"/>
      <c r="G54" s="12">
        <v>112500</v>
      </c>
      <c r="H54" s="2"/>
      <c r="I54" s="2"/>
      <c r="J54" s="3"/>
    </row>
    <row r="55" spans="1:10" x14ac:dyDescent="0.25">
      <c r="A55" s="2"/>
      <c r="B55" s="2" t="s">
        <v>11</v>
      </c>
      <c r="C55" s="2"/>
      <c r="D55" s="2"/>
      <c r="E55" s="2"/>
      <c r="F55" s="7"/>
      <c r="G55" s="7">
        <f>G51+G52+G53+G54</f>
        <v>450000</v>
      </c>
      <c r="H55" s="2"/>
      <c r="I55" s="2"/>
      <c r="J55" s="3"/>
    </row>
    <row r="56" spans="1:10" x14ac:dyDescent="0.25">
      <c r="A56" s="2"/>
      <c r="B56" s="2"/>
      <c r="C56" s="2"/>
      <c r="D56" s="2"/>
      <c r="E56" s="2"/>
      <c r="F56" s="2"/>
      <c r="G56" s="2"/>
      <c r="H56" s="2"/>
      <c r="I56" s="2"/>
      <c r="J56" s="3"/>
    </row>
    <row r="57" spans="1:10" x14ac:dyDescent="0.25">
      <c r="A57" s="2"/>
      <c r="B57" s="2" t="s">
        <v>12</v>
      </c>
      <c r="C57" s="2"/>
      <c r="D57" s="2"/>
      <c r="E57" s="2"/>
      <c r="F57" s="2"/>
      <c r="G57" s="7">
        <f>G46+G55</f>
        <v>1562577.67</v>
      </c>
      <c r="H57" s="2"/>
      <c r="I57" s="2"/>
      <c r="J57" s="3"/>
    </row>
  </sheetData>
  <pageMargins left="0.39370078740157483" right="0" top="0" bottom="0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2020-03-04T17:43:15Z</dcterms:modified>
</cp:coreProperties>
</file>