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matulji\2021\Ugovori\registar ugovora 2020\"/>
    </mc:Choice>
  </mc:AlternateContent>
  <xr:revisionPtr revIDLastSave="0" documentId="13_ncr:1_{AF76824E-4E33-4271-97BE-A9B97D5D03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SHODI objava" sheetId="3" r:id="rId1"/>
    <sheet name="PRIHODI I OSTALO objava" sheetId="5" r:id="rId2"/>
  </sheets>
  <definedNames>
    <definedName name="_xlnm._FilterDatabase" localSheetId="1" hidden="1">'PRIHODI I OSTALO objava'!$A$4:$G$39</definedName>
  </definedNames>
  <calcPr calcId="191029"/>
</workbook>
</file>

<file path=xl/calcChain.xml><?xml version="1.0" encoding="utf-8"?>
<calcChain xmlns="http://schemas.openxmlformats.org/spreadsheetml/2006/main">
  <c r="F39" i="5" l="1"/>
  <c r="F19" i="5"/>
  <c r="F38" i="5"/>
  <c r="F33" i="5"/>
  <c r="F31" i="5"/>
  <c r="F37" i="5"/>
  <c r="F23" i="5"/>
  <c r="F8" i="5"/>
  <c r="F12" i="5"/>
  <c r="F15" i="5"/>
  <c r="F14" i="5"/>
  <c r="F13" i="5"/>
  <c r="F9" i="5"/>
  <c r="F10" i="5"/>
  <c r="F524" i="3"/>
  <c r="E524" i="3"/>
</calcChain>
</file>

<file path=xl/sharedStrings.xml><?xml version="1.0" encoding="utf-8"?>
<sst xmlns="http://schemas.openxmlformats.org/spreadsheetml/2006/main" count="1211" uniqueCount="750">
  <si>
    <t>Ugovor za izradu likovne i sadržajne analize i medijatizacije postojeće zvončarske zbirke Doma u Rukavcu</t>
  </si>
  <si>
    <t>DAMIR GAMULIN</t>
  </si>
  <si>
    <t>Ugovor o sufinanciranju provođenja programa "Edukacijsko-rehabilitacijska podrška logopeda u Općini Matulji"</t>
  </si>
  <si>
    <t>Ugovor o sufinanciranju Programa posebnog dežurstva i palijativne skrbi bolesnika</t>
  </si>
  <si>
    <t>DOM ZDRAVLJA PGŽ</t>
  </si>
  <si>
    <t>Ugovor o sufinanciranju provođenja programa "Redovan rad Udruge umirovljenika i starijih osoba Općine Matulji" u 2020.g.</t>
  </si>
  <si>
    <t>Ugovor usluga izrade izmjena i dopuna detaljnog plana uređenja dijela radne zone R-6</t>
  </si>
  <si>
    <t xml:space="preserve">URBANISTIČKI STUDIO RIJEKA d.o.o.                 </t>
  </si>
  <si>
    <t>Ugovor o pružanju usluga stručnog i obračunskog nadzora nad izvođenjem zemljanih radova na uređenju platoa G4 u RZ 12 Miklavija - Faza III</t>
  </si>
  <si>
    <t>Rijekaprojekt-d.o.o.za projekt.nadzor i izvođenje</t>
  </si>
  <si>
    <t>Ugovor za izradu glavnog projekta i troškovnika za izgradnju spojne ceste oznake GM1 u Matuljima od Ceste dalmatinskih brigada do Ulice 43. ist. diviz</t>
  </si>
  <si>
    <t>Ugovor za izradu idejnog projekta prometnica koje povezuju Ulicu Ivana i Matka Baštijana i Kvarnersku cestu u Matuljima</t>
  </si>
  <si>
    <t>Ugovor o javnim uslugama - novelacija glavnog projekta kolnog pristupa sjeverno od ceste B2-C-C1 u radnoj zoni R2</t>
  </si>
  <si>
    <t>Geoprojekt d.d. Opatija</t>
  </si>
  <si>
    <t>Ugovor o isporuci i implementaciji servera</t>
  </si>
  <si>
    <t>Infoprojekt d.o.o.-Rijeka</t>
  </si>
  <si>
    <t>Ugovor o javnim uslugama - izrada glavnog projekta prometnice GM5 - odvojak 1 dio "A"</t>
  </si>
  <si>
    <t>Aneks Ugovora o djelu - Helena Stanić</t>
  </si>
  <si>
    <t>Ugovor o obavljanju poslova čišćenja</t>
  </si>
  <si>
    <t>DIVES SERVICE D.O.O.</t>
  </si>
  <si>
    <t>Ugovor o izvođenju radova - elektroinstalaterskih radova na unutarnjem uređenju Općine Matulji</t>
  </si>
  <si>
    <t>SERVING USLUGE d.o.o.</t>
  </si>
  <si>
    <t>Ugovor o izvođenju radova - građevinsko-obrtničkih radova na unutarnjem uređenju Općine Matulji</t>
  </si>
  <si>
    <t>STELLA D.O.O.</t>
  </si>
  <si>
    <t>Ugovor o prijenosu prava vlasništva spremnika za odvojeno prikupljanje otpada bez naknade</t>
  </si>
  <si>
    <t>FOND ZA ZAŠTITU OKOLIŠA I ENERGETSKU UČINKOVITOST</t>
  </si>
  <si>
    <t>Polica osiguranja imovine br 08 0098123 - ŠSD</t>
  </si>
  <si>
    <t>SAVA OSIGURANJE D.D.</t>
  </si>
  <si>
    <t>Ugovor o sufinanciranju preventivnog zdravstvenog programa (UTZ abdomena/ prostate/ štitnjače)</t>
  </si>
  <si>
    <t>POLIKLINIKA SIMONIĆ D.O.O.</t>
  </si>
  <si>
    <t>Ugovor o sufinanciranju preventivnog zdravstvenog programa (Color doppler karotida, arterija ruku/nogu, vena ruku / nogu)</t>
  </si>
  <si>
    <t>POLIKLINIKA KANTRIDA-DENTAL</t>
  </si>
  <si>
    <t>Ugovor o izvođenju radova - podopolagački radovi na unutarnjem uređenju Općine Matulji</t>
  </si>
  <si>
    <t>TEM CENTAR PODOVA D.O.O.</t>
  </si>
  <si>
    <t>Ugovor o izvođenju radova - hidroinstalaterski radovi na unutarnjem uređenju Općine Matulji</t>
  </si>
  <si>
    <t xml:space="preserve">Vilmet-d.o.o. Matulji                             </t>
  </si>
  <si>
    <t>Ugovor o izvođenju radova - zemljani radovi na uređenju platoa G4 u RZ12 Miklavija - Faza III</t>
  </si>
  <si>
    <t>RUDAR D.O.O.</t>
  </si>
  <si>
    <t>ODVJETNICA MAJA TUHTAN</t>
  </si>
  <si>
    <t>Ugovor o sufinanciranju provođenja programa "Dodatna podrška socijalnog pedagoga u Općini Matulji te Rad psihološkog savjetovališta za građane</t>
  </si>
  <si>
    <t>UDRUGA MALENICA-MATULJI</t>
  </si>
  <si>
    <t>Ugovor o obavljanju poslova čišćnja CPZZ Matulji za veljaču i ožujak 2020</t>
  </si>
  <si>
    <t>USLUGE IMPERIAL D.O.O.</t>
  </si>
  <si>
    <t>Ugovor o obavljanju poslova čišćenja Upravne zgrade Općine Matulji za veljaču i ožujak 2020</t>
  </si>
  <si>
    <t>Ugovor o obavljanju poslova čišćnja ŠSD Matulji za veljaču i ožujak 2020</t>
  </si>
  <si>
    <t>Ugovor o obavljanju usluga korektivne medicinske gimnastike za 2020.g.</t>
  </si>
  <si>
    <t>Ugovor za uslugu izrade idejnog projekta te glavnog projekta I. faze Ceste unutar poslovne zone Miklavija (južni ulaz na plato G4)</t>
  </si>
  <si>
    <t>RIJEKAPROJEKT d.o.o. za projektiranje</t>
  </si>
  <si>
    <t>31.03.0020</t>
  </si>
  <si>
    <t>Ugovor o poslovnoj suradnji na realizaciji emisija Kvarner FM studio Matulji</t>
  </si>
  <si>
    <t>Udruga za promicanje medijske kulture CASTUA</t>
  </si>
  <si>
    <t>Ugovor o javnim uslugama - novelacija idejnog projekta sabirne ulice unutar poslovne zone Mučići II.</t>
  </si>
  <si>
    <t>GPZ-RIJEKA</t>
  </si>
  <si>
    <t>Ugovor o javnim uslugama - izrada glavnog projekta rekonstrukcije raskrižja i dijela državne ceste D8  naselju Mučići</t>
  </si>
  <si>
    <t>Ugovor o obavljanju usluga domarske službe - ŠSD i CPZZ</t>
  </si>
  <si>
    <t>RAV-SPORT j.d.o.o.</t>
  </si>
  <si>
    <t>Ugovor o obavljanju usluga nadzora - amfiteatar, Jankovićev dolac i društveni domovi</t>
  </si>
  <si>
    <t>Ugovor 112-1-3/2020 o pristupanju dugu - bonovi za socijalu</t>
  </si>
  <si>
    <t>PLODINE D.D.ZA TRGOVINU I USLUGE</t>
  </si>
  <si>
    <t>Ugovor za usluge izrade evidencije imovine Općine Matulji</t>
  </si>
  <si>
    <t>4D -MONITORING D.O.O.</t>
  </si>
  <si>
    <t>Ugovor o održavanju vatrodojavnog sustava i sustava odimljavanja za objekt ŠSD Općine Matulji</t>
  </si>
  <si>
    <t>ALARM EXPRESS d.o.o. Rijeka</t>
  </si>
  <si>
    <t>Ugovor o izradi izmjena i dopuna urbanističkog plana uređenja 5 Rukavac (NA 15-1)</t>
  </si>
  <si>
    <t>ART DESIGN d.o.o. RIJEKA</t>
  </si>
  <si>
    <t>Ugovor o pokroviteljstvu - manifestacija 11. Rally maškaranih oktanaca Halubje - Liburnija 2020</t>
  </si>
  <si>
    <t>AUTOKLUB RI AUTOSPORT</t>
  </si>
  <si>
    <t>Ugovor o obavljanju poslova dezinfekcije, dezinsekcije i deratizacije</t>
  </si>
  <si>
    <t>CRIKVENICA -OPATIJA -EKO d.o.o.</t>
  </si>
  <si>
    <t>Ugovor o poslovnoj suradnji - održavanje ISGE sustava</t>
  </si>
  <si>
    <t>DELFIN GRUPA D.O.O</t>
  </si>
  <si>
    <t>Ugovor o izvođenju radova - elektroinstalaterskih radova na dionici ceste F-E-F u radnoj zoni RZ-2 u Matuljima</t>
  </si>
  <si>
    <t>DOMENI d.o.o. Matulji</t>
  </si>
  <si>
    <t>FINA SafeCut</t>
  </si>
  <si>
    <t>FINANCIJSKA AGENCIJA</t>
  </si>
  <si>
    <t>FINA infoBiz</t>
  </si>
  <si>
    <t>G.P.P.MIKIĆ d.o.o.</t>
  </si>
  <si>
    <t>Ugovor o pružanju usluga županijskog bibliobusa za 2020.g.</t>
  </si>
  <si>
    <t>GRADSKA KNJIŽNICA RIJEKA</t>
  </si>
  <si>
    <t>Ugovor o financiranju troškova obavljanja knjižnične djelatnosti na području Općine Matulji</t>
  </si>
  <si>
    <t>GRADSKA KNJIŽNICA I ČITAONICA VIKTOR CAR EMIN</t>
  </si>
  <si>
    <t>Ugovor o financiranju troškova obavljanja djelatnosti Crvenog križa na području Općine Matulji</t>
  </si>
  <si>
    <t>HRVATSKI CRVENI KRIŽ GD OPATIJA</t>
  </si>
  <si>
    <t>Ugovor br.307/19. o uključivanju željeznice u sustav javnog gradsko-prigradskog prijevoza Grada Rijeke</t>
  </si>
  <si>
    <t>HŽPP Zagreb</t>
  </si>
  <si>
    <t>11.02.0020</t>
  </si>
  <si>
    <t>Ugovor o sufinanciranju djelatnosti protupožarne zaštite i spašavanja</t>
  </si>
  <si>
    <t xml:space="preserve">GORSKA SLUŽBA SPAŠAVANJA-RIJEKA                   </t>
  </si>
  <si>
    <t>JAVNA USTANOVA PARK PRIRODE UČKA</t>
  </si>
  <si>
    <t>Aneks II ugovora o izvođenju radova - energetska obnova OŠ Matulji- područna škola Rukavac</t>
  </si>
  <si>
    <t>KALUN GRADNJA D.O.O.</t>
  </si>
  <si>
    <t>Ugovor za pružanje usluge održavanja bežične opreme Općine Matulji za bežični pristup Internetu  - HOTSPOT</t>
  </si>
  <si>
    <t>KRK SISTEMI D.O.O.</t>
  </si>
  <si>
    <t>Ugovor br. 4/2020 o sređivanju arhivskog i dokumentarnog gradiva u posjedu naručitelja</t>
  </si>
  <si>
    <t>USLUŽNI OBRT BAŠIĆ</t>
  </si>
  <si>
    <t>Ugovor o provođenju programa SOS učenja za engleski jezik</t>
  </si>
  <si>
    <t>LEARN &amp; JOY OBRT ZA PRIVATNE PODUKE</t>
  </si>
  <si>
    <t>VIJEĆE SLOVENSKE NACIONALNE MANJINE</t>
  </si>
  <si>
    <t>VIJEĆE SRPSKE NACIONALNE MANJINE</t>
  </si>
  <si>
    <t>Ugovor za izradu idejnog projekta ceste unutar UPU 10 Poslovne zone Jurdani (K4) - dionice SU-2 i SU-3</t>
  </si>
  <si>
    <t>MIG ENGINEERING J.D.O.O.</t>
  </si>
  <si>
    <t>NK MATULJI</t>
  </si>
  <si>
    <t>Ugovor o pružanju pravne pomoći savjetovanjem i zastupanjem</t>
  </si>
  <si>
    <t>Odvjetničko društvo Bošković</t>
  </si>
  <si>
    <t>Ugovor o poslovnoj suradnji - s ciljem rješavanja imovinsko-pravne situacije na nekretninama koje se nalaze u obuhvatu radne zone RZ-12 Miklavija</t>
  </si>
  <si>
    <t>Ugovor o pružanju pravne pomoći za 2020.godinu</t>
  </si>
  <si>
    <t>Odvjetničko društvo Orlić i suradnici</t>
  </si>
  <si>
    <t>Ugovor o sufinanciranju dodatnih programa i školskih sportskih klubova Osnovne škole "Drago Gervais" Brešca</t>
  </si>
  <si>
    <t xml:space="preserve">OŠ Drago Gervais                                  </t>
  </si>
  <si>
    <t>Ugovor o sufinanciranju dodatnih programa i školskih sportskih klubova Osnovne škole "Dr. A. Mohorovičić" Matulji</t>
  </si>
  <si>
    <t xml:space="preserve">OŠ  Dr.Andrija Mohorovičić  Matulji               </t>
  </si>
  <si>
    <t>PODRUČNA VATROG.ZAJED.LIBURNIJA</t>
  </si>
  <si>
    <t>Ugovor - informiranje stanovnika Općine Matulji na multimedijalnom portalu Poduckun.net</t>
  </si>
  <si>
    <t>R I F marketing Opatija</t>
  </si>
  <si>
    <t>Ugovor - audio-video snimka sjednica Općinskog vijeća Općine Matulji</t>
  </si>
  <si>
    <t>Ugovor - održavanje reklamne internet stranice Općine Matulji</t>
  </si>
  <si>
    <t>Ugovor o nabavi usluga broj 04/2020 - stručni nadzor nad izvođenjem radova energetske obnove zgrade OŠ Matulji</t>
  </si>
  <si>
    <t>RUBECO D.O.O.</t>
  </si>
  <si>
    <t xml:space="preserve">Sportsko društvo KONOPAŠI MATULJI                 </t>
  </si>
  <si>
    <t>Ugovor o financiranju grupe za preventivnu zdravstvenu rehabilitaciju osteoporoze</t>
  </si>
  <si>
    <t>UDRUGA ZA PROMICANJE ZDRAVLJA KASTAV 55+</t>
  </si>
  <si>
    <t>Sporazum o suradnji u provođenju međunarodnog programa ekoškole u republici Hrvatskoj za 2020.g.</t>
  </si>
  <si>
    <t>UDRUGA LIJEPA NAŠA ZAGREB</t>
  </si>
  <si>
    <t>Ugovor o pokroviteljstvu - nad organizacijom izložbe "Tragom hrvatske baštine"</t>
  </si>
  <si>
    <t>UDRUGA TRAGOM HRVATSKE BAŠTINE</t>
  </si>
  <si>
    <t>Ugovor o djelu - SOS Učenje kemija</t>
  </si>
  <si>
    <t xml:space="preserve">Udruženje obrtnika OPATIJA                        </t>
  </si>
  <si>
    <t>Ugvor - usluga izrade II. izmjena i dopuna detaljnog plana uređenja radne zone R-2 (DPU-3)</t>
  </si>
  <si>
    <t>Aneks ugovora o obavljanju poslova čišćenja</t>
  </si>
  <si>
    <t>Ugovor - organizirani prijevoz djece s teškoćama u razvoju u centre i ustanove</t>
  </si>
  <si>
    <t xml:space="preserve"> Van  d.o.o. Matulji</t>
  </si>
  <si>
    <t>Ugovor - dobava i montaža pokazivača brzine u Šapjanama i Pasjaku</t>
  </si>
  <si>
    <t>VEPEL D.O.O.</t>
  </si>
  <si>
    <t>VETERINARSKA STANICA RIJEKA</t>
  </si>
  <si>
    <t>Ugovor o financiranju javnih potreba u sportu za 2020.g.</t>
  </si>
  <si>
    <t>ZAJEDNICA SPORT.UDRUGA OPĆINE MATULJI</t>
  </si>
  <si>
    <t>Ugovor o izvođenju radova - Energetska obnova zgrade Osnovne škole Dr. Andrija Mohorovičić</t>
  </si>
  <si>
    <t>X.O.A. GRADNJA D.O.O.</t>
  </si>
  <si>
    <t>ANEKS ugovoru o javnoj nabavi usluge stručnog nadzora građenja i koordinatora zaštite na radu na prjektu sanacije i zatvaranja odlagališta neopasnog o</t>
  </si>
  <si>
    <t>CAPITAL ING D.O.O.</t>
  </si>
  <si>
    <t>Župa Marije Magdalene Vele Mune</t>
  </si>
  <si>
    <t>Ugovor o pokroviteljstvu - realizacija dokumentarnog filma "Preluk - legenda koja živi"</t>
  </si>
  <si>
    <t>ADRIAPUBLIC j.d.o.o.</t>
  </si>
  <si>
    <t>FRAMAX MEDIA, Obrt za usluge</t>
  </si>
  <si>
    <t>Ugovor - nabava uredskog namještaja za Općinu Matulji</t>
  </si>
  <si>
    <t>FERENČIĆ D.O.O.</t>
  </si>
  <si>
    <t>Ugovor o izvođenju radova - stolarski radovi na unutarnjem uređenju zgrade Općine Matulji</t>
  </si>
  <si>
    <t>STOLARIJA SINKOVIĆ, vl. Mladen Sinković</t>
  </si>
  <si>
    <t>BOĆARSKI KLUB ŽELJEZNIČAR</t>
  </si>
  <si>
    <t>Ugovor o pružanju usluge projektantskog nadzora na Projektu energetska obbnova zgrade Osnovne škole Dr. Andrija Mohorovičić</t>
  </si>
  <si>
    <t>Ugovor o poslovnoj suradnji na provedbi aktivnosti očuvanja "Zaštićenog krajobraza Lisina" u 2020.g.</t>
  </si>
  <si>
    <t>Udruga Lisina Avantura</t>
  </si>
  <si>
    <t>Ugovor o redovnom održavanju komunalne infrastrukture u 2020.godini (nerazvr. cesta, građ.javne odvodnje, javnih površina</t>
  </si>
  <si>
    <t xml:space="preserve"> Komunalac  d.o.o. Opatija</t>
  </si>
  <si>
    <t>Ugovor o pružanju usluga održavanja SWING programskih proizvoda</t>
  </si>
  <si>
    <t>SWING INFORMATIKA D.O.O.</t>
  </si>
  <si>
    <t>ANEKS ugovoru o pružanju usluga održavanja SWING programskih proizvoda</t>
  </si>
  <si>
    <t>ZDL ARHITEKTI D.O.O.</t>
  </si>
  <si>
    <t>Ugovor - popravak lifta u ŠSD u Matuljima</t>
  </si>
  <si>
    <t>LIFT-MONT RIJEKA d.o.o.</t>
  </si>
  <si>
    <t>Ugovor o održavanju javnih zelenih površina na području Općine Matulji za mjesec ožujak, travanj i svibanj 2020.g.</t>
  </si>
  <si>
    <t>PARKOVI OPATIJA</t>
  </si>
  <si>
    <t>KD AUTOTROLEJ D.O.O.</t>
  </si>
  <si>
    <t>Ugovor broj 17/20 o sufinanciranju Centra za poljoprivredu i ruralni razvoj Primorsko-goranske županije</t>
  </si>
  <si>
    <t>CENTAR ZA POLJOPRIVREDU I RURLNI RAZVOJ PGŽ</t>
  </si>
  <si>
    <t>ANEKS broj: O-19-1076/2 Ugovor o opskrbi krajnjeg kupca broj: O-19-1076</t>
  </si>
  <si>
    <t>HEP OPSKRBA d.o.o.ZAGREB</t>
  </si>
  <si>
    <t>ANEKS br.2.ugovora o održavanju javnih zelenih površina na području Općine Matulji u 2019.g.</t>
  </si>
  <si>
    <t>ANEKS III ugovora o izvođenju radova na energetskoj obnovi zgrade OŠ Matulji - područna škola Rukavac</t>
  </si>
  <si>
    <t>ANEKSugovora o obavljanju usluga korektivne medicinske gimnastike</t>
  </si>
  <si>
    <t>ANEKS ugovora o djelu - priprema za državnu maturu u segmentu književnosti</t>
  </si>
  <si>
    <t>Ugovor o izvođenju radova - opremanje vijećnice Općine Matulji</t>
  </si>
  <si>
    <t>ČERNELIĆ d.o.o.-Zagreb</t>
  </si>
  <si>
    <t>Ugovor - izrada tehničkog rješenja mjera osiguranja speleološkog objekta za nastavak radova na sanaciji odolagališta neopasnog otpada "Osojnica"</t>
  </si>
  <si>
    <t>HUDEC PLAN d.o.o.</t>
  </si>
  <si>
    <t>ANEKS ugovora o djelu - pripreme za državnu maturu u segmentu matematike</t>
  </si>
  <si>
    <t>Ugovor o djelu - Pripreme za državnu maturu u segmentu engleskog jezika</t>
  </si>
  <si>
    <t>Ugovor o djelu - pripreme za državnu maturu u segmentu matematike</t>
  </si>
  <si>
    <t>Ugovor o djelu - priprema za državnu maturu u segmentu književnosti</t>
  </si>
  <si>
    <t>Ugovor o dobrovoljnom zdravstvenom osiguranju s uključenim preventivnim sistematskim pregledom</t>
  </si>
  <si>
    <t>CROATIA OSIGURANJE D.D.</t>
  </si>
  <si>
    <t>Ugovor - nabava stolica i sjedećih garnitura za potrebe unutarnjeg uređenja Općine Matulji</t>
  </si>
  <si>
    <t>Ugovor - isplata naknade razmjerno suvlasničkom udjelu za zakup dijela z.č. 330/2 k.o. Šapjane</t>
  </si>
  <si>
    <t>Ugovor o održavanju javnih zelenih površina Općine Matulji za jednogodišnji period 2020./2021</t>
  </si>
  <si>
    <t>Ugovor o izvođenju radova - krovopokrivački radovi na stambenoj zgradi u Rukavcu</t>
  </si>
  <si>
    <t>HABITUS J.D.O.O.</t>
  </si>
  <si>
    <t>KAZALIŠTE MORUZGVA</t>
  </si>
  <si>
    <t>Ugovor - izrada stolarskih elemenata za potrebe unutarnjeg uređenja Općine Matulji</t>
  </si>
  <si>
    <t>Ugovor o izvođenju radova - uređenje ulaznog platoa zgrade OŠ Dr. Andrija Mohorovičić, područna škola Rukavac</t>
  </si>
  <si>
    <t>MARVEL KRK D.O.O.</t>
  </si>
  <si>
    <t>Ugovor o izvođenju radova - elektroinstalaterski radovi u starom dijelu OŠ Dr. Andrija Mohorovičić Matulji</t>
  </si>
  <si>
    <t>DEKAL D.O.O.</t>
  </si>
  <si>
    <t>DODATAK 1 Ugovora o javnoj nabavi radova na dogradnji OŠ Dr. Andrije Mohorovičića Matulji s opremanjem</t>
  </si>
  <si>
    <t>NOVOTEHNA D.D. ZA GRAĐEVINARSTVO</t>
  </si>
  <si>
    <t>Ugovor o izvođenju radova - strojarske instalacije u starom dijelu OŠ Dr. Andrija Mohorovičić Matulji</t>
  </si>
  <si>
    <t>TERMOINSTALACIJE LOVRAN D.O.O.</t>
  </si>
  <si>
    <t>BRODOGRADNJA PIČULJAN D.O.O.</t>
  </si>
  <si>
    <t>Sinčić Vanja</t>
  </si>
  <si>
    <t>Ugovor - isplata naknade razmjerno suvlasničkom udjelu za zakup dijela z.č. 1/1 u k.o. Pasjak</t>
  </si>
  <si>
    <t>ANEKS Ugovora o izvođenju elektroinstalaterskih radova na unutarnjem uređenju Općine Matulji</t>
  </si>
  <si>
    <t>Ugovor o financijskoj potpori NK Matulji za troškove realizacije navodnjavanja na pomoćnom igralištu u Sportskom parku Crikvena Draga u Munama</t>
  </si>
  <si>
    <t>2. ANEKS Ugovora o izvođenju radova na sanaciji i zatvaranju odlagališta neopasnog otpada "Osojnica" br. 2/2019</t>
  </si>
  <si>
    <t>G.T.TRADE D.O.O.</t>
  </si>
  <si>
    <t>ANEKS Ugovora o nabavi uredskog namještaja za Općinu Matulji</t>
  </si>
  <si>
    <t>ANEKS Ugovora  izradi stolarskih elemenata za potrebe unutarnjeg uređenja Općine Matulji</t>
  </si>
  <si>
    <t>Ugovor o izvođenju radova - sanacija isteg lima na zgradi OŠ Dr. Andrije Mohorovičića u Matuljima</t>
  </si>
  <si>
    <t>VRHOVINE D.O.O.</t>
  </si>
  <si>
    <t>Ugovor o pokroviteljstvu - povodom održavanja XVIII. memorijalnog turnira "MILOŠ DUJMOVIĆ" - MUNE 2020.</t>
  </si>
  <si>
    <t>Ugovor o izvođenju radova - izvođenje građevinsko-obrtničkih radova na popločenju dječjeg igrališta OŠ. Dr. Andrija Mohorovičić Matulji</t>
  </si>
  <si>
    <t>DINOCOP D.O.O</t>
  </si>
  <si>
    <t>ANEKS Ugovora o izvođenju radova - opremanje vijećnice Općine Matulji</t>
  </si>
  <si>
    <t>ANEKS Ugovora - nabava stolica i sjedećih garnitura za potrebe unutarnjeg uređenja Općine Matulji</t>
  </si>
  <si>
    <t>Ugovor - dobava i montaža unutarnjih aluminijskih vrata za zgradu Općine Matulji</t>
  </si>
  <si>
    <t>ANEKS Ugovora o izvođenju radova - stolarski radovi na unutarnjem uređenju zgrade Općine Matulji</t>
  </si>
  <si>
    <t>DRŽAVNI PRORAČUN RH</t>
  </si>
  <si>
    <t>Ugovor o izvođenju radova - bravarski radovi na dogradnji OŠ Dr. Andrija Mohorovićić Matulji</t>
  </si>
  <si>
    <t>ANEKS Ugovora o izvođenju radova - građevinsko-obrtnički radovi na unutarnjem uređenju Općine Matulji</t>
  </si>
  <si>
    <t>Ugovor o izvođenju radova - fasaderski radovi na stambenoj zgradi u Rukavcu</t>
  </si>
  <si>
    <t>MAX TEAM D.O.O.</t>
  </si>
  <si>
    <t>Ugovor o izvođenju radova - soboslikarsko-ličilački radovi na uređenju učionica i kabineta</t>
  </si>
  <si>
    <t>KVARNER-COLOR-MATULJI</t>
  </si>
  <si>
    <t>Ugovor o financiranju projekta/manifestacija u 2020.g</t>
  </si>
  <si>
    <t>PČELARSKA UDRUGA UČKA</t>
  </si>
  <si>
    <t>UDRUGA PROIZVOĐAČA GROZJA I VINA JARBOLA</t>
  </si>
  <si>
    <t>LD LISJAK-KASTAV</t>
  </si>
  <si>
    <t>Ugovor o financiranju projekta/manifestacija u 2020.g - Mobilni eko-kutak</t>
  </si>
  <si>
    <t>HRVATSKA UDRUGA STANARA I SUVLASNIKA ZGRADA</t>
  </si>
  <si>
    <t>Ugovor o financiranju projekta/manifestacija u 2020.g - Revitalizacija autohtone sorte brgujskog kapuza</t>
  </si>
  <si>
    <t>UDRUGA BRGUJSKI KAPUZ</t>
  </si>
  <si>
    <t>Ugovor o financiranju projekta/manifestacija u 2020.g - Skup armonikaši školi Nike Polesa</t>
  </si>
  <si>
    <t>UDRUGA "DOMAĆA UŽANCA"</t>
  </si>
  <si>
    <t>Ugovor o financiranju programa/projekta/manifestacija u 2020.g - "Brgud po starinski"</t>
  </si>
  <si>
    <t>UDRUGA MLADIH VELI BRGUD</t>
  </si>
  <si>
    <t>Ugovor o financiranju programa/projekta/manifestacija u 2020.g - "Jaslice pul Šmogori"</t>
  </si>
  <si>
    <t>UDRUGA JASLICE PUL ŠMOGORI</t>
  </si>
  <si>
    <t>Ugovor o financiranju programa/projekta/manifestacija u 2020.g - Školska godina u Foliotu</t>
  </si>
  <si>
    <t>FOLIOT-CENTAR ZA DJECU I MLADE</t>
  </si>
  <si>
    <t>Ugovor o financiranju programa/projekta/manifestacija u 2020.g - Redovna djelatnost Udruge gluhih i nagluhih PGŽ u 2020.g.</t>
  </si>
  <si>
    <t xml:space="preserve">Udruga gluhih i nagluhih Rijeka                   </t>
  </si>
  <si>
    <t>Ugovor o financiranju programa/projekta/manifestacija u 2020.g - Mobilnost za bolju budućnosti</t>
  </si>
  <si>
    <t>UDRUGA OSOBA S MIŠIĆNOM DISTROFIJOM</t>
  </si>
  <si>
    <t>Ugovor o financiranju programa/projekta/manifestacija u 2020.g - Psihosocijalna pomoć i podrška ženama operiranim od raka dojke i njihovim obiteljima</t>
  </si>
  <si>
    <t>Udruga žena operiranih dojki NADA -Rijeka</t>
  </si>
  <si>
    <t>Ugovor o sufinanciranju djelatnosti Korisnika</t>
  </si>
  <si>
    <t>Klub liječenih alkoholičara</t>
  </si>
  <si>
    <t>Ugovor o financiranju programa/projekta/manifestacija u 2020.g. - Upoznaj svoju domovinu i susjeda i Lisinski put</t>
  </si>
  <si>
    <t>Planinarsko društvo LISINA-Matulji</t>
  </si>
  <si>
    <t>Ugovor o financiranju programa/projekta/manifestacija u 2020.g. - Koncert u amfiteatrua i snimanje spota "Zemlja sunca, zemlja sna - EPK" te Božićni k</t>
  </si>
  <si>
    <t xml:space="preserve">KUD Učka Matulji                                  </t>
  </si>
  <si>
    <t>Ugovor o financiranju programa/projekta/manifestacija u 2020.g. - Ljetni koncert klape Skalin, Novogodišnji koncert te produkcija i snimanje vlast. pj</t>
  </si>
  <si>
    <t>DRUŠTVO FRLANIJA PAKAL-BABULINI</t>
  </si>
  <si>
    <t>Ugovor o financiranju programa/projekta/manifestacija u 2020.g. - Keramika za treću životnu dob, Nešto novo, Virtualna izložba te Bells and nothing el</t>
  </si>
  <si>
    <t>UDRUGA INTERINOVA MATULJI</t>
  </si>
  <si>
    <t>Ugovor o financiranju programa/projekta/manifestacija u 2020.g. - Ljetni samostalni koncert "Prohujalo s vihorom", Božićni koncert</t>
  </si>
  <si>
    <t>UDRUGA DOMOLJUB 1909-RUKAVAC</t>
  </si>
  <si>
    <t>Ugovor o financiranju programa/projekta/manifestacija u 2020.g. - Rad likovne udruge - radionice, 4 izložbe</t>
  </si>
  <si>
    <t>LIKOVNA UDRUGA MATULJI</t>
  </si>
  <si>
    <t>Ugovor o financiranju programa/projekta/manifestacija u 2020.g. - "Stradanja vojnika Kastavštine i Liburnije tijekom I. svjetskog rata"</t>
  </si>
  <si>
    <t>RODOSLOVNI CENTAR LIBURNIJE I KASTAVŠTINE</t>
  </si>
  <si>
    <t>Ugovor o financiranju programa/projekta/manifestacija u 2020.g. - Izrada fotomonografije brgujskih zvončara i mačkara</t>
  </si>
  <si>
    <t>UDRUGA BRGUJSKI ZVONČARI I MAŠKARE</t>
  </si>
  <si>
    <t>AUTOGLOBAL D.O.O.</t>
  </si>
  <si>
    <t>Ugovor o osiguranju nedostajućih  sredstava naknade za razvoj za financiranje izgradnje objekata sanitarne kanalizacije Liburnijske rivijere i zaleđa</t>
  </si>
  <si>
    <t>LIBURNIJSKE VODE d.o.o.</t>
  </si>
  <si>
    <t>POMORSKI I POVIJESNI MUZEJ HRVATSKOG PRIMORJA</t>
  </si>
  <si>
    <t>Ugovor o suradnji - provođenje programa Festival susjedstva Matulji u sklopu EPK 2020</t>
  </si>
  <si>
    <t>Ugovor o obavljanju zdravstvene usluge - preventivni sistematski pregled madeža</t>
  </si>
  <si>
    <t>Ugovor o obavljanju zdravstvene usluge - preventivni sistematski ginekološki pregled</t>
  </si>
  <si>
    <t>ORDINACIJE SALAMON d.o.o. Opatija</t>
  </si>
  <si>
    <t>Ugovor o financiranju programa/projekta/manifestacija u 2020.g. - Tiskanje knjige Josipa Orlanda Hrvatsina "Pasjak i okoli"</t>
  </si>
  <si>
    <t>UDRUGA ZA OČUVANJE ČAKAVSKOG GOVORA "BESEDA"</t>
  </si>
  <si>
    <t>Ugovor o djelu - provođenje programa Festivala susjedstva Matulji</t>
  </si>
  <si>
    <t>Privatna ordinacija dentalne medicine Simčić Daria</t>
  </si>
  <si>
    <t>ANEKS br.2. Ugovora  izradi stolarskih elemenata za potrebe unutarnjeg uređenja Općine Matulji</t>
  </si>
  <si>
    <t>ANEKS br. 2. Ugovora o nabavi uredskog namještaja za Općinu Matulji</t>
  </si>
  <si>
    <t>Aneks Ugovora o pružanju usluga županijskog bibliobusa za 2020.g.</t>
  </si>
  <si>
    <t>Ugovor o pružanju usluga izrade Plana djelovanja jedinica lokalne i područne (regionalne) samouprave u području prirodnih nepogoda za 2021. godinu</t>
  </si>
  <si>
    <t>DLS D.O.O.</t>
  </si>
  <si>
    <t>Aneks Ugovor o financijskoj potpori - za održavanje nogometnog igrališta u Munama - NK Matulji</t>
  </si>
  <si>
    <t>ANEKS BR. 2. Ugovora o izvođenju radova - stolarski radovi na unutarnjem uređenju zgrade Općine Matulji</t>
  </si>
  <si>
    <t>ANEKS br. 2. Ugovora o izvođenju radova - građevinsko-obrtnički radovi na unutarnjem uređenju Općine Matulji</t>
  </si>
  <si>
    <t>ANEKS br. 2 Ugovora o izvođenju elektroinstalaterskih radova na unutarnjem uređenju Općine Matulji</t>
  </si>
  <si>
    <t>Ugovor o djelu - provođenje programa Festival susjedstva Matulji u sklopu programa 27 susjedstava</t>
  </si>
  <si>
    <t>Ugovor o održavanju, informatičkoj podršci i konzultacijama korisniku informacijskog sustava</t>
  </si>
  <si>
    <t>Ugovor 423-1-3/2020 o pristupanju dugu - bonovi za socijalu</t>
  </si>
  <si>
    <t>Ugovor 390-1-3 o pristupanju dugu - bonovi za socijalu - 100 kom</t>
  </si>
  <si>
    <t>Ugovor 337-1-3/2020 o pristupanju dugu - bonovi za socijalu - 4 kom</t>
  </si>
  <si>
    <t>Ugovor 322-1-3/2020 o pristupanju dugu - bonovi za socijalu - 8 kom</t>
  </si>
  <si>
    <t>Ugovor 302-1-3/2020 o pristupanju dugu - bonovi za socijalu - 3 kom</t>
  </si>
  <si>
    <t>Ugovor 260-1-3/2020 o pristupanju dugu - bonovi za socijalu - 5 kom</t>
  </si>
  <si>
    <t>Ugovor 47-1-3/2020 o pristupanju dugu - bonovi za socijalu - 7 kom</t>
  </si>
  <si>
    <t>Ugovor 1194-1-3/2020 o pristupanju dugu - bonovi za socijalu - 101 kom</t>
  </si>
  <si>
    <t>Ugovor o pružanju usluga stručnog nadzora nad izvođenjem radova rekonstrukcije spojne ceste iz naselja Veli Brgud do državne ceste D8 faza 2 (dio 4)</t>
  </si>
  <si>
    <t>Ugovor o izrada Programa zaštite divljači Općine Matulji</t>
  </si>
  <si>
    <t>PRO SILVA D.O.O.</t>
  </si>
  <si>
    <t>HEMON D.O.O.</t>
  </si>
  <si>
    <t>Ugovor o izvođenju radova - soboslikarski i ličilački radovi na unutarnjem uređenju Općine Matulji</t>
  </si>
  <si>
    <t>Ugovor o izvođenju radova - soboslikarski i ličilački radovi nakon izvođenja stolarskih i instalaterskih radova</t>
  </si>
  <si>
    <t>ANEKS Ugovora o izvođenju radova - soboslikarski i ličilački radovi na unutarnjem uređenju Općine Matulji</t>
  </si>
  <si>
    <t>ANEKS Ugovoru o pružanju usluge projektantskog nadzora na projektu Sanacija  i zatvaranje odlagališta neopasnog otpada "Osojnica"</t>
  </si>
  <si>
    <t>Ugovor 487-1-3/2020 o pristupanju dugu - bonovi za socijalu - 3 kom</t>
  </si>
  <si>
    <t>2. ANEKS Ugovora o izvođenju radova - opremanje vijećnice Općine Matulji</t>
  </si>
  <si>
    <t>Ugovor o izvođenju radova - nabava sjenila i zavjesa za zgradu Općine Matulji</t>
  </si>
  <si>
    <t>RIVIERA DEKOR d.o.o. MATULJI</t>
  </si>
  <si>
    <t>Ugovor o obavljanju komunalnih poslova održavanja javne rasvjete i izvođenju radova na postavljanju i održavanju dekorativne - rasvjete na području OM</t>
  </si>
  <si>
    <t>Ugovor o održavanju sustava automatskog zalijevanja u 2020.g.</t>
  </si>
  <si>
    <t>Ugovor o izvođenju radova - održavanje sustava grijanja, hlađenja i ventilacije na objektu CPZZ</t>
  </si>
  <si>
    <t>ANDAR D.O.O.</t>
  </si>
  <si>
    <t>ANEKS Ugovora o sufinanciranju dodatnih programa i školskih sportskih klubova Osnovne škole "Drago Gervais" Brešca</t>
  </si>
  <si>
    <t>Polica osiguranja od odgovornosti - građanskopravna izvanugovorna odgovornost, odgovornost prema trećim osobama, čisto imovinske štete...</t>
  </si>
  <si>
    <t>Wiener osiguranje</t>
  </si>
  <si>
    <t>ANEKS Ugovora o izvođenju radova - podopolagački radovi na unutarnjem uređenju Općine Matulji</t>
  </si>
  <si>
    <t>2. ANEKS Ugovora o izvođenju radova - podopolagački radovi na unutarnjem uređenju Općine Matulji</t>
  </si>
  <si>
    <t>ANEKS Ugovoru o izradi Akcijskog plana energetski i klimatski održivog razvitka Općine Matulji</t>
  </si>
  <si>
    <t>REGIONALNA ENERGETSKA AGENCIJA SJEVER</t>
  </si>
  <si>
    <t>Ugovor o izvođenju radova - građevinsko-obrtnički radovi na objektu škole i vrtića u Jušićima - uređenje okoliša</t>
  </si>
  <si>
    <t>Sporazum - ukljanjanje nadstrešnice na z.č. 1885/7 k.o. Matulji za potrebe izgradnje ceste</t>
  </si>
  <si>
    <t>Polica osiguranja imovine br 08 0094562 - Zgrada Općine, zdravstveni i ostalo</t>
  </si>
  <si>
    <t>Ugovor o djelu - SOS učenje - kemija</t>
  </si>
  <si>
    <t>URED OVLAŠTENOG ARHITEKTA ANTUN SEVŠEK</t>
  </si>
  <si>
    <t>Ugovoro obavljanju zdravstvene usluge - preventivni pregled (UTZ štitnjače, prostate, dojke, lokomotorni sustav i denzitometrija)</t>
  </si>
  <si>
    <t>Ugovor o financiranju - financiranje sredstava rada Predstavnika talijanske nacionalne manjine</t>
  </si>
  <si>
    <t>PREDSTAVNIK TALIJANSKE NACIONALNE MANJINE</t>
  </si>
  <si>
    <t>STUDENTSKI CENTAR RIJEKA</t>
  </si>
  <si>
    <t>DODATAK 1Ugovoru o pružanju usluga stručnog nadzora nad izvođenjem radova rekonstr. spojne ceste iz naselja Veli Brgud do drž. ceste D8 faza 2 (dio 4)</t>
  </si>
  <si>
    <t>DODATAK 2Ugovoru o pružanju usluga stručnog nadzora nad izvođenjem radova rekonstr. spojne ceste iz naselja Veli Brgud do drž. ceste D8 faza 2 (dio 4)</t>
  </si>
  <si>
    <t>ŽUPA BEZGREŠNOG ZAČEĆA BDM VELI BRGUD</t>
  </si>
  <si>
    <t>Ugovor o izvođenju radova - fasaderski radovi na Domu Žejane</t>
  </si>
  <si>
    <t>Ugovor o autorskom djelu - Božićni online koncert 2020.</t>
  </si>
  <si>
    <t>ANEX ugovora o sufinanciranju -redefiniranje aktivnosti te iznosa sufinanciranja zbog Covid 19</t>
  </si>
  <si>
    <t>I. DODATAK SPORAZUMU o suradnji i reguliranju međ. prava i obveza u svezi izgradnje ceste GM 1</t>
  </si>
  <si>
    <t>HRVATSKE CESTE  D.O.O. ZAGREB</t>
  </si>
  <si>
    <t>Ugovor o izvođenju radova - na dionici ceste "F-E-F" u radnoj zoni RZ-2 u Matuljima</t>
  </si>
  <si>
    <t>KOGRAD KRK D.O.O.</t>
  </si>
  <si>
    <t>Ugovor broj 45/20 o održavanju informacijskog sustava Općine Matulji</t>
  </si>
  <si>
    <t>ANEX Ugovora o izvođenju radova - fasaderski radovi na domu Žejane</t>
  </si>
  <si>
    <t>DODATAK I Ugovoru o izvođenju radova "Rekonstrukcija spojne ceste iz naselja V. Brgud do DC 8 - faza 2 (dio 4)"</t>
  </si>
  <si>
    <t>Ugovor 560-1-3/2020 o pristupanju dugu</t>
  </si>
  <si>
    <t>Ugovor 77960-1-3 o pristupanju dugu</t>
  </si>
  <si>
    <t>Ugovor o izvođenju radova - izgradnja nogostupa uz državnu cestu D8 u Jurdanima</t>
  </si>
  <si>
    <t>Ugovor o izvođenju radova na hortikulturnom uređenju okoliša OŠ Matulji</t>
  </si>
  <si>
    <t>Ugovor o izvođenju radova na strojarskim instalacijama OŠ Brešca (kotlovnica, potkrovlje)</t>
  </si>
  <si>
    <t>Ugovor o izvođenju radova - krovni prozori na OŠ Brešca</t>
  </si>
  <si>
    <t>Ugovor o izvođenju radova na spojnoj cesti GM1 u Matuljima</t>
  </si>
  <si>
    <t>GORAN GRADITELJSTVO  D.O.O.</t>
  </si>
  <si>
    <t>Sporazum o udruživanju sredstava - opremanje javne površine MO Principi</t>
  </si>
  <si>
    <t>MJESNI ODBOR PRINCIPI</t>
  </si>
  <si>
    <t>28.12.2020</t>
  </si>
  <si>
    <t>Ugovor o pripremi knjige snimanja za dokumentarni serial o zvončarima</t>
  </si>
  <si>
    <t>EPEPE VL.DAVOR ŽIC</t>
  </si>
  <si>
    <t>Ugovor o terenskom snimanju zvončarskih skupina</t>
  </si>
  <si>
    <t>3. ANEKS ugovora o izvođenju radova na sanaciji i zatvaranju odlagališta neopasnog otpada "Osojnica" br. 2/2019</t>
  </si>
  <si>
    <t>Ugovor o nabavi usluga - stručni nadzor nad izvođenjem radova na izgradnji spojne ceste oznake GM-1</t>
  </si>
  <si>
    <t>KARLOLINE-KLING D.O.O.</t>
  </si>
  <si>
    <t>29.12.2020</t>
  </si>
  <si>
    <t>Ugovor o sufinanciranju kamata za 2020. godinu - Novodent d.o.o.</t>
  </si>
  <si>
    <t>NOVODENT d.o.o Matulji</t>
  </si>
  <si>
    <t>Ugovor o sufinanciranju kamata za 2020. godinu - Sekundar usluge d.o.o.</t>
  </si>
  <si>
    <t>SEKUNDAR USLUGE d.o.o.</t>
  </si>
  <si>
    <t>Ugovor o sufinanciranju kamata za 2020. godinu - V.R. 20 j.d.o.o.</t>
  </si>
  <si>
    <t>V.R. 20 j.d.o.o.</t>
  </si>
  <si>
    <t>Ugovor o sufinanciranju kamata za 2020. godinu - Bex d.o.o.</t>
  </si>
  <si>
    <t>BEX D.O.O.</t>
  </si>
  <si>
    <t>Ugovor o sufinanciranju kamata za 2020. godinu - Anto Bilobrk vlasnik obrta Transporti "Gago"</t>
  </si>
  <si>
    <t>TRANSPORT "GAGO", VL. ANTO BILOBRK</t>
  </si>
  <si>
    <t>Ugovor o sufinanciranju kamata za 2020. godinu - Megamont d.o.o</t>
  </si>
  <si>
    <t>MEGA MONT d.o.o. Matulji</t>
  </si>
  <si>
    <t>Ugovor o sufinanciranju kamata za 2020. godinu - Elcomatt d.o.o</t>
  </si>
  <si>
    <t>ELCOMAT D.O.O.</t>
  </si>
  <si>
    <t>Ugovor o sufinanciranju kamata za 2020. godinu - Goran Stambul suvlasnik obrta za usluge u šumarstvu Stambul</t>
  </si>
  <si>
    <t>Ugovor o sufinanciranju kamata za 2020. godinu - Stancija Kovačići d.o.o.</t>
  </si>
  <si>
    <t>STANCIJA KOVAČIĆI d.o.o. MATULJI</t>
  </si>
  <si>
    <t>Ugovor o sufinanciranju kamata za 2020. godinu - CM Delta d.o.o.</t>
  </si>
  <si>
    <t>CM DELTA D.O.O.</t>
  </si>
  <si>
    <t>Ugovor o sufinanciranju kamata za 2020. godinu - Domeni d.o.o.</t>
  </si>
  <si>
    <t>Ugovor o sufinanciranju kamata za 2020. godinu - Alesandro trade d.o.o.</t>
  </si>
  <si>
    <t>ALESANDRO TRADE D.O.O. TRTNI</t>
  </si>
  <si>
    <t>Ugovor o sufinanciranju kamata za 2020. godinu - Juretić logistika d.o.o.</t>
  </si>
  <si>
    <t>JURETIĆ LOGISTIKA D.O.O.</t>
  </si>
  <si>
    <t>Ugovor o sufinanciranju kamata za 2020. godinu - Termobil Thermo King d.o.o.</t>
  </si>
  <si>
    <t>TERMOBIL THERMO KING D.O.O.</t>
  </si>
  <si>
    <t>Ugovor o sufinanciranju kamata za 2020. godinu - Nevenko Bilobrk vlasnik obrta Javni prijevoz Bilobrk</t>
  </si>
  <si>
    <t>JAVNI PRIJEVOZ BILOBRK,VL.NEVENKO BILOBRK</t>
  </si>
  <si>
    <t>Ugovor o sufinanciranju kamata za 2020. godinu - Klimavent d.o.o.</t>
  </si>
  <si>
    <t>KLIMAVENT RUPA</t>
  </si>
  <si>
    <t>Ugovor o sufinanciranju kamata za 2020. godinu - Higis d.o.o.</t>
  </si>
  <si>
    <t>HIGIS d.o.o. RUPA</t>
  </si>
  <si>
    <t>Ugovor o sufinanciranju kamata za 2020. godinu - Riviera dekor d.o.o.</t>
  </si>
  <si>
    <t>Ugovor o sufinanciranju kamata za 2020. godinu - Alpron d.o.o.</t>
  </si>
  <si>
    <t>ALPRON d.o.o.</t>
  </si>
  <si>
    <t>Ugovor o sufinanciranju kamata za 2020. godinu - Mladen Mauš, vlasnik obrta eMD Elektromehanika - brodska oprema Matulji</t>
  </si>
  <si>
    <t>OBRT EMD MATULJI</t>
  </si>
  <si>
    <t>Ugovor o sufinanciranju kamata za 2020. godinu - Peter Pan d.o.o.</t>
  </si>
  <si>
    <t>PETER PAN D.O.O</t>
  </si>
  <si>
    <t>Ugovor o sufinanciranju kamata za 2020. godinu - Lumbertrans trgovina i usluge d.o.o.</t>
  </si>
  <si>
    <t>LUMBERTRANS d.o.o.</t>
  </si>
  <si>
    <t>22.12.0020</t>
  </si>
  <si>
    <t>ANEKS Ugovora o financiranju projekta/manifestacija u 2020. - "Obnova i održavanje suhozida i poljoprivrednih puteva Zvonejskih njiva"</t>
  </si>
  <si>
    <t>ANEKS Ugovora o izvođenju radova - izgradnja nogostupa uz državnu cestu D8 u Jurdanima</t>
  </si>
  <si>
    <t>2. ANEX Ugovora o izvođenju radova - fasaderski radovi na domu Žejane</t>
  </si>
  <si>
    <t>Ugovor o autorskom djelu - skulpturu od drveta (slavonski hrast) dimenzije 70x400 cm</t>
  </si>
  <si>
    <t>TELEMACH HRVATSKA D.O.O.</t>
  </si>
  <si>
    <t>REDNI BROJ</t>
  </si>
  <si>
    <t>DATUM UGOVORA</t>
  </si>
  <si>
    <t>OPIS</t>
  </si>
  <si>
    <t>NAZIV PP</t>
  </si>
  <si>
    <t>UGOVORENI IZNOS</t>
  </si>
  <si>
    <t>Ugovor o obavljanju poslova čišćenja Domova za veljaču i ožujak 2020</t>
  </si>
  <si>
    <t>Ugovor o sufinanciranju - Područna vatrogasna zajednica Liburnija - Opatija</t>
  </si>
  <si>
    <t>Ugovor o opskrbi krajnjeg kupca broj:O-20-1893</t>
  </si>
  <si>
    <t>OPĆINA MATULJI</t>
  </si>
  <si>
    <t>372-03/20-01/0065</t>
  </si>
  <si>
    <t>HRVATSKE CESTE D.O.O.</t>
  </si>
  <si>
    <t>EVIDENCIJA UGOVORA ZA 2020. GODINU</t>
  </si>
  <si>
    <t>UKUPNA VRIJEDNOST UGOVORA</t>
  </si>
  <si>
    <t>KLASA</t>
  </si>
  <si>
    <t>URBROJ</t>
  </si>
  <si>
    <t>I. Dodatak ugovoru o korištenju sredstava za sufinanciranje zimske službe na nerazvrstanim cestama iz izvora Hrvatskih cesta u 2019.g.</t>
  </si>
  <si>
    <t>RIJEKA 2020 D.O.O.</t>
  </si>
  <si>
    <t>612-01/18-01/0040</t>
  </si>
  <si>
    <t>001-20-0013</t>
  </si>
  <si>
    <t>Ugovor o suradnji u sklopu programskog pravca 27 susjedstava za susjedstvo Matulji za 2020.g.</t>
  </si>
  <si>
    <t>Društvo Epepe d.o.o.</t>
  </si>
  <si>
    <t>372-03/19-01/0168</t>
  </si>
  <si>
    <t>2156/04-01-3-2-02-20-0012</t>
  </si>
  <si>
    <t>Ugovor o zakupu poslovnog prostora</t>
  </si>
  <si>
    <t>Dom zdravlja PGŽ</t>
  </si>
  <si>
    <t>372-03/19-01/0169</t>
  </si>
  <si>
    <t>2156/04-01-3-2-02-20-0003</t>
  </si>
  <si>
    <t>ANEKS br. 4 Ugovora o zakupu poslovnog prostora</t>
  </si>
  <si>
    <t>G.T.Trade d.o.o.</t>
  </si>
  <si>
    <t>363-01/20-01/0029</t>
  </si>
  <si>
    <t>2156/04-03-01/1-20-0006</t>
  </si>
  <si>
    <t>Ugovor o prodaji - miješani nasipni materijal u RZ Miklavija</t>
  </si>
  <si>
    <t>363-02/19-01/0157</t>
  </si>
  <si>
    <t>2156-04-01/02-01/20-3</t>
  </si>
  <si>
    <t>Sporazum o zajedničkom korištenju Reciklažnog dvorišta Matulji</t>
  </si>
  <si>
    <t>Pomorski i povijesni muzej Hrvatskog primorja Rijeka, i PGŽ</t>
  </si>
  <si>
    <t>402-01/19-01/0047</t>
  </si>
  <si>
    <t>2156-04/01-02-01/19-1</t>
  </si>
  <si>
    <t>Sporazum o suradnji - uređuju se način i uvjeti obavljanja muzejske djelatnosti</t>
  </si>
  <si>
    <t>SIVERT D.O.O. I DOT DENT D.O.O.</t>
  </si>
  <si>
    <t>372-03/20-01/0025</t>
  </si>
  <si>
    <t>2156/04-01-3-2-02-20-0002</t>
  </si>
  <si>
    <t>2156/04-01-3-2-02-20-0004</t>
  </si>
  <si>
    <t>TISAK plus d.o.o.</t>
  </si>
  <si>
    <t>372-03/20-01/0005</t>
  </si>
  <si>
    <t>944-05/20-01/0012</t>
  </si>
  <si>
    <t>2156/04-01-3-2-09-20-0012</t>
  </si>
  <si>
    <t>340-03/20-01/0001</t>
  </si>
  <si>
    <t>2156/04-01-3-1-41-20-0002</t>
  </si>
  <si>
    <t>944-05/20-01/0001</t>
  </si>
  <si>
    <t>2156/04-03-01/1-20-0017</t>
  </si>
  <si>
    <t>Društvo RAD-COM d.o.o. za trgovinu i usluge</t>
  </si>
  <si>
    <t>2156/04-03-03/3-20-0006</t>
  </si>
  <si>
    <t>Trgovačko društvo NEOMEDIC d.o.o.</t>
  </si>
  <si>
    <t>944-05/20-01/0028</t>
  </si>
  <si>
    <t>2156/04-03-01/1-20-0001</t>
  </si>
  <si>
    <t>Ministarstvo gospodarstva i održivog razvoja i Fond za zaštitu okoliša i energetsku učinkovitost</t>
  </si>
  <si>
    <t>351-01/18-01/0002</t>
  </si>
  <si>
    <t>2156/04-01-3-24-20-0099</t>
  </si>
  <si>
    <t>DODATAK II Ugovora o dodjeli bespovratnih sredstava za projekte koji se financiraju iz Kohezijskog fonda u financijskom razdoblju 2014.-2020. - Sanacija i zatvaranje odlagališta neopasnog otpada Osojnica- produženje roka izvođenja radova</t>
  </si>
  <si>
    <t>944-05/20-01/0024</t>
  </si>
  <si>
    <t>2156/04-03-01/1-20-0014</t>
  </si>
  <si>
    <t>2156/04-03-01/1-20-0016</t>
  </si>
  <si>
    <t>HEMON d.o.o.</t>
  </si>
  <si>
    <t>944-05/20-01/0008</t>
  </si>
  <si>
    <t>2156/04-01-3-2/1-20-0024</t>
  </si>
  <si>
    <t>421-01/19-01/0004</t>
  </si>
  <si>
    <t>2170/01-20-0012</t>
  </si>
  <si>
    <t>DODATAK I Sporazumu broj 190/05/2019 o sufinanciranju projekta dogradnje Osnovne škole "Dr. Andrija Mohorovičić", Matulji</t>
  </si>
  <si>
    <t>372-03/20-01/0106</t>
  </si>
  <si>
    <t>2156/04-03-01/2-20-0003</t>
  </si>
  <si>
    <t>2156/04-03-01-5-20-0114</t>
  </si>
  <si>
    <t>DODATAK III Ugovora o dodjeli bespovratnih sredstava za projekte koji se financiraju iz Kohezijskog fonda u financijskom razdoblju 2014.-2020. - Sanacija i zatvaranje odlagališta neopasnog otpada Osojnica- produženje roka izvođenja radova</t>
  </si>
  <si>
    <t>Trgovačko društvo Vedra d.o.o.</t>
  </si>
  <si>
    <t>372-03/20-01/0085</t>
  </si>
  <si>
    <t>2156/04-03-01/2-20-0006</t>
  </si>
  <si>
    <t>Cvjetarna i trgovina Fijok</t>
  </si>
  <si>
    <t>372-03/20-01/0084</t>
  </si>
  <si>
    <t>2156/04-03-01/2-20-0004</t>
  </si>
  <si>
    <t>2156/04-01-3-2-09-20-0013</t>
  </si>
  <si>
    <t>2156/04-01-3-2-09-20-0011</t>
  </si>
  <si>
    <t>2156/04-03-01/1-20-0019</t>
  </si>
  <si>
    <t>Vodogradnja Rijeka d.o.o.</t>
  </si>
  <si>
    <t>Grund d.o.o.</t>
  </si>
  <si>
    <t>372-03/20-01/0111</t>
  </si>
  <si>
    <t>2156/04-03-01/1-20-0015</t>
  </si>
  <si>
    <t>2156/04-03-01/2-20-0007</t>
  </si>
  <si>
    <t>OSTALO</t>
  </si>
  <si>
    <t>PRIHODI</t>
  </si>
  <si>
    <t>Ugovor za održavanje čistoće javnih površina Općine Matulji tijekom 2020.g.</t>
  </si>
  <si>
    <t>UKUPNO</t>
  </si>
  <si>
    <t>Ugovor o zajedničkom zakupu - poslovni prostor u CPZZ</t>
  </si>
  <si>
    <t>Ugovor o prodaji nekretnine</t>
  </si>
  <si>
    <t xml:space="preserve">Ugovor o zajedničkom zakupu - poslovni prostor u CPZZ </t>
  </si>
  <si>
    <t>Ugovor o korištenju sredstava za sufinanciranje zimske službe na nerazvrstanim cestama iz izvora sredstava Hrvatskih cesta d.o.o. u 2020.g.</t>
  </si>
  <si>
    <t xml:space="preserve">Ugovor o diobi nekretnina </t>
  </si>
  <si>
    <t xml:space="preserve">Ugovor o prodaji nekretnine </t>
  </si>
  <si>
    <t>Ugovor o prodaji nekretnina</t>
  </si>
  <si>
    <t>Ugovor o zakupu poslovnog prostora na adresi Matulji, Trg maršala Tita bb</t>
  </si>
  <si>
    <t>Ugovor o zakupu poslovnog prostora na adresi Matulji, Trg maršala Tita 1</t>
  </si>
  <si>
    <t>Ugovor o zakupu poslovnog prostora na adresi Jušići 42</t>
  </si>
  <si>
    <t>Ugovor o zakupu poslovnog prostora na adresi Dalmatinskih brigada 5, Matulji</t>
  </si>
  <si>
    <t>ANEKS br. 5 Ugovora o zakupu poslovnog prostora</t>
  </si>
  <si>
    <t xml:space="preserve">Aneks broj 1 Ugovoru o kreditu broj 5000913847 </t>
  </si>
  <si>
    <t>ANEKS ugovora o zakupu - poslovni prostor na adresi Trg M. Tita bb</t>
  </si>
  <si>
    <t>K M.A.</t>
  </si>
  <si>
    <t>M.D.</t>
  </si>
  <si>
    <t>S.A.</t>
  </si>
  <si>
    <t>H.G.J.</t>
  </si>
  <si>
    <t>S.J.</t>
  </si>
  <si>
    <t>V.N.</t>
  </si>
  <si>
    <t>Z.K.</t>
  </si>
  <si>
    <t>K.S.</t>
  </si>
  <si>
    <t>J.L.</t>
  </si>
  <si>
    <t>KOMUNALAC d.o.o. i Grad Opatija</t>
  </si>
  <si>
    <t>UDRUGA IDEM - ZAGREB</t>
  </si>
  <si>
    <t>UDRUGA UMIROVLJENIKA I STARIJIH OSOBA OPĆINE MATULJI</t>
  </si>
  <si>
    <t>S.H.</t>
  </si>
  <si>
    <t>C.M.</t>
  </si>
  <si>
    <t>U.M.</t>
  </si>
  <si>
    <t>A.S.</t>
  </si>
  <si>
    <t>D.D.</t>
  </si>
  <si>
    <t>P.S.</t>
  </si>
  <si>
    <t>R.A.</t>
  </si>
  <si>
    <t>S.S.</t>
  </si>
  <si>
    <t>S.D.</t>
  </si>
  <si>
    <t>G.R.</t>
  </si>
  <si>
    <t xml:space="preserve">Vilmet d.o.o. Matulji                             </t>
  </si>
  <si>
    <t>S.B.</t>
  </si>
  <si>
    <t>S.V.</t>
  </si>
  <si>
    <t>G.J.</t>
  </si>
  <si>
    <t>I.J.</t>
  </si>
  <si>
    <t>K.Z.</t>
  </si>
  <si>
    <t>Š.A.</t>
  </si>
  <si>
    <t>B.D.</t>
  </si>
  <si>
    <t>B.B.</t>
  </si>
  <si>
    <t>L.M.</t>
  </si>
  <si>
    <t>D.N.</t>
  </si>
  <si>
    <t>I.D.</t>
  </si>
  <si>
    <t>Ž.B.</t>
  </si>
  <si>
    <t>M.N.</t>
  </si>
  <si>
    <t>P.A.</t>
  </si>
  <si>
    <t>A.I.</t>
  </si>
  <si>
    <t>F.D.</t>
  </si>
  <si>
    <t>S.N.</t>
  </si>
  <si>
    <t>B.M.</t>
  </si>
  <si>
    <t>Z.B.</t>
  </si>
  <si>
    <t>H.S.</t>
  </si>
  <si>
    <t>G.I.</t>
  </si>
  <si>
    <t>B.R.</t>
  </si>
  <si>
    <t>T.I.</t>
  </si>
  <si>
    <t>U.I.</t>
  </si>
  <si>
    <t>S.Ž.</t>
  </si>
  <si>
    <t>U.B.</t>
  </si>
  <si>
    <t>A.Š.O.</t>
  </si>
  <si>
    <t>G.M.</t>
  </si>
  <si>
    <t>R.B.</t>
  </si>
  <si>
    <t>A.V.</t>
  </si>
  <si>
    <t>G.LJ.</t>
  </si>
  <si>
    <t>S.M.</t>
  </si>
  <si>
    <t>S.G.</t>
  </si>
  <si>
    <t>H.M.</t>
  </si>
  <si>
    <t>P.I.</t>
  </si>
  <si>
    <t>B.L.</t>
  </si>
  <si>
    <t>V.B.</t>
  </si>
  <si>
    <t>B.A.</t>
  </si>
  <si>
    <t>M.I.</t>
  </si>
  <si>
    <t>T.S.</t>
  </si>
  <si>
    <t>V.I.</t>
  </si>
  <si>
    <t>V.M.</t>
  </si>
  <si>
    <t>D.S.</t>
  </si>
  <si>
    <t>K.R.</t>
  </si>
  <si>
    <t>Š.M.</t>
  </si>
  <si>
    <t>U.J.</t>
  </si>
  <si>
    <t>R.S.</t>
  </si>
  <si>
    <t>Ć.V.</t>
  </si>
  <si>
    <t>J.A.</t>
  </si>
  <si>
    <t>K.I.</t>
  </si>
  <si>
    <t>V.V.</t>
  </si>
  <si>
    <t>T.M.</t>
  </si>
  <si>
    <t>S.F.</t>
  </si>
  <si>
    <t>M.R.</t>
  </si>
  <si>
    <t>A.M.</t>
  </si>
  <si>
    <t>D.M.</t>
  </si>
  <si>
    <t>S.L.</t>
  </si>
  <si>
    <t>H.T.</t>
  </si>
  <si>
    <t>M.A.</t>
  </si>
  <si>
    <t>Š.R.</t>
  </si>
  <si>
    <t>U.L.</t>
  </si>
  <si>
    <t>J.Ž.</t>
  </si>
  <si>
    <t>A.C.</t>
  </si>
  <si>
    <t>E.Z.</t>
  </si>
  <si>
    <t>E.A.</t>
  </si>
  <si>
    <t>R.Z.</t>
  </si>
  <si>
    <t>C.E.</t>
  </si>
  <si>
    <t>Š.Đ.</t>
  </si>
  <si>
    <t>F.S.</t>
  </si>
  <si>
    <t>Š.B.</t>
  </si>
  <si>
    <t>J.E.</t>
  </si>
  <si>
    <t>P.E.</t>
  </si>
  <si>
    <t>T.N.</t>
  </si>
  <si>
    <t>R.E.</t>
  </si>
  <si>
    <t>R.K.</t>
  </si>
  <si>
    <t>S.I.</t>
  </si>
  <si>
    <t>K.V.</t>
  </si>
  <si>
    <t>K.A.</t>
  </si>
  <si>
    <t>G.D.</t>
  </si>
  <si>
    <t>A.T.</t>
  </si>
  <si>
    <t>R.M.</t>
  </si>
  <si>
    <t>L.T.</t>
  </si>
  <si>
    <t>I.I.</t>
  </si>
  <si>
    <t>J.N.</t>
  </si>
  <si>
    <t>P.L.</t>
  </si>
  <si>
    <t>J.M.</t>
  </si>
  <si>
    <t>B.N.</t>
  </si>
  <si>
    <t>K.F.</t>
  </si>
  <si>
    <t>K.K.</t>
  </si>
  <si>
    <t>P.M.</t>
  </si>
  <si>
    <t>L.L.</t>
  </si>
  <si>
    <t>K.L.</t>
  </si>
  <si>
    <t>H.N.</t>
  </si>
  <si>
    <t>M.E.</t>
  </si>
  <si>
    <t>B.T.</t>
  </si>
  <si>
    <t>Š.N.</t>
  </si>
  <si>
    <t>E.V.</t>
  </si>
  <si>
    <t>M.L.</t>
  </si>
  <si>
    <t>B.K.</t>
  </si>
  <si>
    <t>T.T.</t>
  </si>
  <si>
    <t>J.I.</t>
  </si>
  <si>
    <t>Đ.G.</t>
  </si>
  <si>
    <t>M.P.</t>
  </si>
  <si>
    <t>V.A.</t>
  </si>
  <si>
    <t>G.G.</t>
  </si>
  <si>
    <t>G.S.</t>
  </si>
  <si>
    <t>Č.F.</t>
  </si>
  <si>
    <t>Š.V.</t>
  </si>
  <si>
    <t>O.A.</t>
  </si>
  <si>
    <t>C.A.</t>
  </si>
  <si>
    <t>E.M.</t>
  </si>
  <si>
    <t>K.M.</t>
  </si>
  <si>
    <t>Ž.L.</t>
  </si>
  <si>
    <t>D.L.</t>
  </si>
  <si>
    <t>R.T.</t>
  </si>
  <si>
    <t>L.P.</t>
  </si>
  <si>
    <t>K.Š.</t>
  </si>
  <si>
    <t>G.E.</t>
  </si>
  <si>
    <t>V.F.</t>
  </si>
  <si>
    <t>I.N.</t>
  </si>
  <si>
    <t>I.A.</t>
  </si>
  <si>
    <t>Č.M.</t>
  </si>
  <si>
    <t>Ž.N.</t>
  </si>
  <si>
    <t>P.T.</t>
  </si>
  <si>
    <t>G.A.</t>
  </si>
  <si>
    <t>D.C.N.</t>
  </si>
  <si>
    <t>Ž.A.</t>
  </si>
  <si>
    <t>D.A.</t>
  </si>
  <si>
    <t>R.N.</t>
  </si>
  <si>
    <t>M.M.</t>
  </si>
  <si>
    <t>F.M.</t>
  </si>
  <si>
    <t>D.Z.</t>
  </si>
  <si>
    <t>A.O.</t>
  </si>
  <si>
    <t>G.P.</t>
  </si>
  <si>
    <t>M.T.</t>
  </si>
  <si>
    <t>Z.A.</t>
  </si>
  <si>
    <t>V.J.</t>
  </si>
  <si>
    <t>F.T.</t>
  </si>
  <si>
    <t>R.I.</t>
  </si>
  <si>
    <t>R.L.</t>
  </si>
  <si>
    <t>Ugovor o stipendiranju za akademsku 2020./2021. godinu</t>
  </si>
  <si>
    <t xml:space="preserve">Ugovor o stipendiranju učenika srednjih škola za školsku godinu 2020./2021. godinu </t>
  </si>
  <si>
    <t>STAMBUL, OBRT ZA USLUGE U ŠUMARSTVU</t>
  </si>
  <si>
    <t>Z.M.</t>
  </si>
  <si>
    <t>Komunalac  d.o.o. Opatija</t>
  </si>
  <si>
    <t>P.K.</t>
  </si>
  <si>
    <t>Ugovor o kupoprodaji nekretnina</t>
  </si>
  <si>
    <t>Ugovor o djelu - pratnja stranih gostiju iz Češke za potrebe programa Festivala susjedstva Matulji</t>
  </si>
  <si>
    <t>Ugovor o djelu - stručna pomoć Stožeru civilne zaštite Općine Matulji</t>
  </si>
  <si>
    <t xml:space="preserve">Ugovor o autorskom djelu - nastup na svečanoj sjednici OV </t>
  </si>
  <si>
    <t xml:space="preserve">Ugovor o zamjeni nekretnina </t>
  </si>
  <si>
    <t>Ugovor o autorskom djelu - nastup u sklopu manifestacije 25. zvončarska smotra</t>
  </si>
  <si>
    <t>Ugovor o djelu</t>
  </si>
  <si>
    <t xml:space="preserve">Ugovor o djelu </t>
  </si>
  <si>
    <t xml:space="preserve">Ugovor o autorskom djelu </t>
  </si>
  <si>
    <t>Ugovor o autorskom djelu - svečana sjednica OV</t>
  </si>
  <si>
    <t>Ugovor o autorskom djelu - Zvončarska muzejska zbirka</t>
  </si>
  <si>
    <t>Ugovor o autorskom djelu - Mića zvončarska smotra</t>
  </si>
  <si>
    <t>Ugovor o kupoprodaji nekretnine</t>
  </si>
  <si>
    <t>Ugovor o djelu - administrativno - tehnički poslovi</t>
  </si>
  <si>
    <t>Ugovor o djelu - 25. Zvončarska smotra</t>
  </si>
  <si>
    <t>Ugovor o autorskom djelu - 25. zvončarska smotra</t>
  </si>
  <si>
    <t xml:space="preserve">Ugovor o djelu - administrativno-tehnički poslovi </t>
  </si>
  <si>
    <t>Ugovor- stučna suradnja na poslovima koji su u nadležnosti Općine Matulji sukladno Zakonu o sustavu civilne zaštite</t>
  </si>
  <si>
    <t>Ugovor o djelu - izložba "Pusni retrovizor"</t>
  </si>
  <si>
    <t>Ugovor o obavljanju poslova čišćenja - Upravna zgrada Općine Matulji - 04/20</t>
  </si>
  <si>
    <t>Ugovor o obavljanju poslova čišćenja - Stari vrtić - 04/20</t>
  </si>
  <si>
    <t>Ugovor o obavljanju poslova čišćenja - CPZZ - 04/20</t>
  </si>
  <si>
    <t>Ugovor o obavljanju poslova čišćenja - ŠSD - 04/20</t>
  </si>
  <si>
    <t>Ugovor o djelu - SOS Učenje</t>
  </si>
  <si>
    <t xml:space="preserve">Ugovor o financijskoj potpori - za održavanje nogometnog igrališta u Munama </t>
  </si>
  <si>
    <t xml:space="preserve">Ugovor o djelu - provođenje programa informatike u PŠ Jušići </t>
  </si>
  <si>
    <t xml:space="preserve">Ugovor o sufinanciranju </t>
  </si>
  <si>
    <t>Ugovor o suradnji - organizacija kuhanja i podjele jote za sudionike manifestacije 25. zvončarska smotra Općine Matulji</t>
  </si>
  <si>
    <t>ANEKS Ugovora o djelu</t>
  </si>
  <si>
    <t>Ugovor o prijevozu br. 400-06-20/52 - prijevoz osobe s invaliditetom</t>
  </si>
  <si>
    <t xml:space="preserve">Ugovor o kupoprodaji nekretnina </t>
  </si>
  <si>
    <t xml:space="preserve">ANEKS br. 3 Ugovora o prodaji nekretnine </t>
  </si>
  <si>
    <t>ANEKS br. 2 Ugovora o prodaji nekretnine</t>
  </si>
  <si>
    <t>Ugovor o obavljanju studentskog posla - SOS učenje</t>
  </si>
  <si>
    <t>Ugovor o poslovnoj suradnji - odvjetničko zastupanje s ciljem rješavanja imovinsko-pravne situacije</t>
  </si>
  <si>
    <t xml:space="preserve">Ugovor o obavljanju studentskog posla - SOS učenje </t>
  </si>
  <si>
    <t>Ugovor o obavljanju studentskog posla</t>
  </si>
  <si>
    <t>Ugovor o obavljanju studentskog posla broj 44091/2020 - SOS učenje</t>
  </si>
  <si>
    <t>Ugovor o poslovnoj suradnji za ključne korisnike - pretplatnički odnos</t>
  </si>
  <si>
    <t>Ugovor o poslovnoj suradnji - odvjetničko zastupanje Općine Matulji s ciljem rješavanja imovinsko-pravne situacije</t>
  </si>
  <si>
    <t>Ugovor br. 201/11/2020 o sufinanciranju memorijalnog centra Lipa pamti - "Muzej izvan muzeja"</t>
  </si>
  <si>
    <t>Erste&amp;Steiermärkische Bank d.d.</t>
  </si>
  <si>
    <t>Primorsko-goranska županija</t>
  </si>
  <si>
    <t>Edmond Paljušaj, dr.med. spec. ginekologije i opstetricije</t>
  </si>
  <si>
    <t>UGOVORENI IZNOS S PDV-om</t>
  </si>
  <si>
    <t>Financiranje sredstava rada Vijeća slovenske nacionalne manjine za 2020.g.</t>
  </si>
  <si>
    <t>Ugovor o izvođenju radova "Rekonstrukcije spojne ceste iz naselja V. Brgud do državne ceste DC8 na dionici od prolaza ispod autoceste A7 do državne ceste dio 4</t>
  </si>
  <si>
    <t>Ugovor - izrada izmjene glavnog projekta i troškovnika za izvođenje dogradnja OŠ Dr. Andrija Mohorovičić Matulji, izmjena građ. dozvole</t>
  </si>
  <si>
    <t>Ugovor o svezi sufinanciranja zapošljavanja sezonskog djelatnika</t>
  </si>
  <si>
    <t xml:space="preserve">Ugovor o kapitalnoj donaciji </t>
  </si>
  <si>
    <t>Ugovor o sufinanciranju za 2020.g. - troškovi obavljanja muzejske djelatnosti u Memorijalnom centru Lipa pamti u visini 50%</t>
  </si>
  <si>
    <t>Ugovor o pokroviteljstvu - održavanje boćarskog turnira "Letnja Ivanja 2020."</t>
  </si>
  <si>
    <t>Ugovor o kapitalnoj donaciji</t>
  </si>
  <si>
    <t>Ugovor o provedbi aktivnosti pružanja zdravstvene usluge - preventivni zdravstveni program "Zdrava djeca- zdravi zubi"</t>
  </si>
  <si>
    <t>Ugovor o autorskom djelu - glazbena izvedba na Božićnom online koncertu 2020.</t>
  </si>
  <si>
    <t>Ugovor o kapitalnoj donaciji za potrebe uređenja crkve Sv. križa na munskom i žejanskom groblju</t>
  </si>
  <si>
    <t>Ugovor o savjetodavnim uslugama - praćenje procesa otklanjanja utvrđenih nedostataka na školskoj-sportskoj dvorani u Matuljima</t>
  </si>
  <si>
    <t>Ugovor o autorskom honoraru - tradicionalni zvončarski pohod rukavačkih zvončara</t>
  </si>
  <si>
    <t>Ugovor za izradu projektne dokumentacije za II fazu uređenja spomeničkog sklopa Memorijalnog centra Lipa pamti</t>
  </si>
  <si>
    <t>Financiranje sredstava rada Vijeća srpske nacionalne manjine</t>
  </si>
  <si>
    <t>Ugovor o kapitalnoj pomoći za nabavku kompostera namijenjenih korisnicima javne usluge prikupljanja miješanog i biorazgradivog otpada</t>
  </si>
  <si>
    <t>351-01/18-01/0005</t>
  </si>
  <si>
    <t>2156/04-01-3-24-20-0024</t>
  </si>
  <si>
    <t>RUDAR D.O.O. i Zagrebačka banka d.d.</t>
  </si>
  <si>
    <t>Ugovor o ustupanju tražbine radi ispunjenja (cesija)</t>
  </si>
  <si>
    <t>406-01/19-01/0178</t>
  </si>
  <si>
    <t>RASHODI</t>
  </si>
  <si>
    <t xml:space="preserve">Dr.Mile Batinić-Ordinacija za fiz.medicinu     </t>
  </si>
  <si>
    <t>Ugovor o pružanju pravne pomoći savjetovanjem i zastupanjem - naknada troškova po tužbi</t>
  </si>
  <si>
    <t>Ugovor o poslovnoj suradnji</t>
  </si>
  <si>
    <t xml:space="preserve">Ugovor o poslovnoj suradnji </t>
  </si>
  <si>
    <t xml:space="preserve">Ugovor o autorskom djelu - glazbeni nastup </t>
  </si>
  <si>
    <t>Ugovor o obavljanju poslova hvatanja i zbrinjavanja napuštenih i izgubljenih životinja, ukljanjanje lešina i nusproizvoda životinjskog podrijetla</t>
  </si>
  <si>
    <t xml:space="preserve">Ugovor  o poslovnoj suradnji - marketinške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</si>
</sst>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/;@"/>
    <numFmt numFmtId="165" formatCode="_-* #,##0.00\ _k_n_-;\-* #,##0.00\ _k_n_-;_-* &quot;-&quot;??\ _k_n_-;_-@_-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Border="0"/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7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vertical="distributed"/>
    </xf>
    <xf numFmtId="164" fontId="7" fillId="0" borderId="0" xfId="1" applyNumberFormat="1" applyFont="1" applyAlignment="1">
      <alignment horizontal="right" vertical="justify"/>
    </xf>
    <xf numFmtId="0" fontId="7" fillId="0" borderId="0" xfId="1" applyFont="1"/>
    <xf numFmtId="4" fontId="7" fillId="0" borderId="0" xfId="1" applyNumberFormat="1" applyFont="1"/>
    <xf numFmtId="0" fontId="7" fillId="0" borderId="0" xfId="1" applyFont="1" applyAlignment="1">
      <alignment horizontal="center" vertical="justify"/>
    </xf>
    <xf numFmtId="0" fontId="3" fillId="0" borderId="4" xfId="1" applyBorder="1" applyAlignment="1">
      <alignment vertical="center" wrapText="1"/>
    </xf>
    <xf numFmtId="4" fontId="7" fillId="4" borderId="4" xfId="1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 wrapText="1"/>
    </xf>
    <xf numFmtId="0" fontId="3" fillId="0" borderId="3" xfId="1" applyBorder="1" applyAlignment="1">
      <alignment vertical="center"/>
    </xf>
    <xf numFmtId="0" fontId="3" fillId="4" borderId="3" xfId="1" applyFill="1" applyBorder="1" applyAlignment="1">
      <alignment vertical="center"/>
    </xf>
    <xf numFmtId="0" fontId="7" fillId="3" borderId="0" xfId="1" applyFont="1" applyFill="1"/>
    <xf numFmtId="0" fontId="7" fillId="4" borderId="3" xfId="1" applyFont="1" applyFill="1" applyBorder="1" applyAlignment="1">
      <alignment vertical="center"/>
    </xf>
    <xf numFmtId="0" fontId="7" fillId="5" borderId="0" xfId="1" applyFont="1" applyFill="1"/>
    <xf numFmtId="4" fontId="7" fillId="4" borderId="3" xfId="1" applyNumberFormat="1" applyFont="1" applyFill="1" applyBorder="1" applyAlignment="1">
      <alignment horizontal="center" vertical="center"/>
    </xf>
    <xf numFmtId="0" fontId="7" fillId="4" borderId="0" xfId="1" applyFont="1" applyFill="1"/>
    <xf numFmtId="0" fontId="6" fillId="6" borderId="0" xfId="1" applyFont="1" applyFill="1"/>
    <xf numFmtId="0" fontId="6" fillId="3" borderId="0" xfId="1" applyFont="1" applyFill="1"/>
    <xf numFmtId="0" fontId="7" fillId="6" borderId="0" xfId="1" applyFont="1" applyFill="1"/>
    <xf numFmtId="0" fontId="3" fillId="4" borderId="6" xfId="1" applyFill="1" applyBorder="1" applyAlignment="1">
      <alignment vertical="center"/>
    </xf>
    <xf numFmtId="4" fontId="7" fillId="0" borderId="3" xfId="1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center"/>
    </xf>
    <xf numFmtId="0" fontId="11" fillId="0" borderId="0" xfId="1" applyFont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2" fillId="0" borderId="0" xfId="1" applyFont="1"/>
    <xf numFmtId="0" fontId="3" fillId="4" borderId="3" xfId="1" applyFill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4" fontId="3" fillId="0" borderId="3" xfId="1" applyNumberFormat="1" applyBorder="1" applyAlignment="1">
      <alignment horizontal="center" vertical="center"/>
    </xf>
    <xf numFmtId="4" fontId="3" fillId="4" borderId="3" xfId="1" applyNumberForma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3" xfId="1" applyFont="1" applyBorder="1" applyAlignment="1">
      <alignment horizontal="left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center"/>
    </xf>
    <xf numFmtId="4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0" fontId="1" fillId="4" borderId="3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vertical="center" wrapText="1"/>
    </xf>
    <xf numFmtId="0" fontId="0" fillId="0" borderId="3" xfId="0" applyBorder="1"/>
    <xf numFmtId="0" fontId="2" fillId="0" borderId="0" xfId="1" applyFont="1" applyBorder="1" applyAlignment="1">
      <alignment vertical="center" wrapText="1"/>
    </xf>
    <xf numFmtId="14" fontId="0" fillId="0" borderId="0" xfId="0" applyNumberFormat="1" applyFill="1" applyAlignment="1" applyProtection="1">
      <alignment horizontal="center"/>
    </xf>
    <xf numFmtId="0" fontId="1" fillId="0" borderId="3" xfId="1" applyFont="1" applyBorder="1" applyAlignment="1">
      <alignment horizontal="left" vertical="center" wrapText="1"/>
    </xf>
    <xf numFmtId="14" fontId="3" fillId="4" borderId="3" xfId="1" applyNumberFormat="1" applyFill="1" applyBorder="1" applyAlignment="1">
      <alignment horizontal="center" vertical="center"/>
    </xf>
    <xf numFmtId="14" fontId="1" fillId="4" borderId="3" xfId="1" applyNumberFormat="1" applyFont="1" applyFill="1" applyBorder="1" applyAlignment="1">
      <alignment horizontal="center" vertical="center"/>
    </xf>
    <xf numFmtId="14" fontId="3" fillId="4" borderId="5" xfId="1" applyNumberFormat="1" applyFill="1" applyBorder="1" applyAlignment="1">
      <alignment horizontal="center" vertical="center"/>
    </xf>
    <xf numFmtId="14" fontId="3" fillId="4" borderId="6" xfId="1" applyNumberFormat="1" applyFill="1" applyBorder="1" applyAlignment="1">
      <alignment horizontal="center" vertical="center"/>
    </xf>
    <xf numFmtId="14" fontId="7" fillId="4" borderId="3" xfId="1" applyNumberFormat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vertical="center"/>
    </xf>
    <xf numFmtId="0" fontId="3" fillId="4" borderId="4" xfId="1" applyFill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0" fillId="4" borderId="0" xfId="0" applyNumberFormat="1" applyFill="1" applyAlignment="1" applyProtection="1">
      <alignment horizontal="center"/>
    </xf>
    <xf numFmtId="14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/>
    <xf numFmtId="4" fontId="0" fillId="4" borderId="0" xfId="0" applyNumberFormat="1" applyFill="1" applyAlignment="1" applyProtection="1">
      <alignment horizontal="center"/>
    </xf>
  </cellXfs>
  <cellStyles count="4">
    <cellStyle name="Normalno" xfId="0" builtinId="0"/>
    <cellStyle name="Normalno 2" xfId="1" xr:uid="{5DDC2D69-6F09-4BB0-AE94-B6706ED46BB0}"/>
    <cellStyle name="Normalno 3" xfId="2" xr:uid="{1FAA776F-55AA-42F9-BDC8-D1D9B08F3961}"/>
    <cellStyle name="Zarez 2" xfId="3" xr:uid="{A7C40402-B6FF-40A4-8D97-27903C015A79}"/>
  </cellStyles>
  <dxfs count="5">
    <dxf>
      <numFmt numFmtId="4" formatCode="#,##0.00"/>
      <alignment horizontal="center" textRotation="0" indent="0" justifyLastLine="0" shrinkToFit="0" readingOrder="0"/>
    </dxf>
    <dxf>
      <numFmt numFmtId="4" formatCode="#,##0.00"/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7D3D56-6B18-42EF-BDC6-08D3DBB1D498}" name="Table13" displayName="Table13" ref="A4:F524" totalsRowShown="0" headerRowDxfId="4">
  <autoFilter ref="A4:F524" xr:uid="{00000000-0009-0000-0100-000001000000}"/>
  <sortState xmlns:xlrd2="http://schemas.microsoft.com/office/spreadsheetml/2017/richdata2" ref="A5:F524">
    <sortCondition ref="B4:B524"/>
  </sortState>
  <tableColumns count="6">
    <tableColumn id="1" xr3:uid="{A1365ADD-8978-41CF-B03D-3C28C08FF479}" name="REDNI BROJ" dataDxfId="3"/>
    <tableColumn id="4" xr3:uid="{322E5D50-3478-4737-AACE-50D9F0593959}" name="DATUM UGOVORA" dataDxfId="2"/>
    <tableColumn id="6" xr3:uid="{9A350F85-30C0-4591-B43C-4E33D76ACBF6}" name="OPIS"/>
    <tableColumn id="9" xr3:uid="{C5719397-549D-4EF3-A23C-B47931220520}" name="NAZIV PP"/>
    <tableColumn id="12" xr3:uid="{8BB4CC0E-BFEB-488C-B5E7-2E6558BBC665}" name="UGOVORENI IZNOS" dataDxfId="1"/>
    <tableColumn id="13" xr3:uid="{FB900942-406F-4425-A96C-B3BFD1DF4740}" name="UGOVORENI IZNOS S PDV-om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67F6-CEE0-4F32-B834-EDA764352C1E}">
  <dimension ref="A1:F524"/>
  <sheetViews>
    <sheetView tabSelected="1" topLeftCell="A163" workbookViewId="0">
      <selection activeCell="C197" sqref="C197"/>
    </sheetView>
  </sheetViews>
  <sheetFormatPr defaultRowHeight="15" x14ac:dyDescent="0.25"/>
  <cols>
    <col min="1" max="1" width="6.7109375" style="1" customWidth="1"/>
    <col min="2" max="2" width="14.5703125" style="1" customWidth="1"/>
    <col min="3" max="3" width="127.28515625" customWidth="1"/>
    <col min="4" max="4" width="54.28515625" bestFit="1" customWidth="1"/>
    <col min="5" max="5" width="18.140625" style="1" customWidth="1"/>
    <col min="6" max="6" width="21.140625" style="1" customWidth="1"/>
  </cols>
  <sheetData>
    <row r="1" spans="1:6" s="28" customFormat="1" ht="21.75" customHeight="1" x14ac:dyDescent="0.25">
      <c r="A1" s="25" t="s">
        <v>410</v>
      </c>
      <c r="B1" s="27"/>
      <c r="E1" s="27"/>
      <c r="F1" s="27"/>
    </row>
    <row r="2" spans="1:6" ht="18.75" x14ac:dyDescent="0.3">
      <c r="C2" s="29" t="s">
        <v>413</v>
      </c>
    </row>
    <row r="3" spans="1:6" ht="18.75" x14ac:dyDescent="0.3">
      <c r="A3" s="41" t="s">
        <v>742</v>
      </c>
    </row>
    <row r="4" spans="1:6" s="2" customFormat="1" ht="45" customHeight="1" x14ac:dyDescent="0.25">
      <c r="A4" s="3" t="s">
        <v>402</v>
      </c>
      <c r="B4" s="3" t="s">
        <v>403</v>
      </c>
      <c r="C4" s="2" t="s">
        <v>404</v>
      </c>
      <c r="D4" s="2" t="s">
        <v>405</v>
      </c>
      <c r="E4" s="3" t="s">
        <v>406</v>
      </c>
      <c r="F4" s="47" t="s">
        <v>720</v>
      </c>
    </row>
    <row r="5" spans="1:6" x14ac:dyDescent="0.25">
      <c r="A5" s="1">
        <v>1</v>
      </c>
      <c r="B5" s="56">
        <v>43822</v>
      </c>
      <c r="C5" t="s">
        <v>69</v>
      </c>
      <c r="D5" t="s">
        <v>70</v>
      </c>
      <c r="E5" s="48">
        <v>19000</v>
      </c>
      <c r="F5" s="48">
        <v>23750</v>
      </c>
    </row>
    <row r="6" spans="1:6" x14ac:dyDescent="0.25">
      <c r="A6" s="1">
        <v>2</v>
      </c>
      <c r="B6" s="56">
        <v>43822</v>
      </c>
      <c r="C6" t="s">
        <v>77</v>
      </c>
      <c r="D6" t="s">
        <v>78</v>
      </c>
      <c r="E6" s="48">
        <v>22000</v>
      </c>
      <c r="F6" s="48">
        <v>22000</v>
      </c>
    </row>
    <row r="7" spans="1:6" x14ac:dyDescent="0.25">
      <c r="A7" s="1">
        <v>3</v>
      </c>
      <c r="B7" s="56">
        <v>43823</v>
      </c>
      <c r="C7" t="s">
        <v>692</v>
      </c>
      <c r="D7" t="s">
        <v>528</v>
      </c>
      <c r="E7" s="48">
        <v>5418.82</v>
      </c>
      <c r="F7" s="48">
        <v>5418.82</v>
      </c>
    </row>
    <row r="8" spans="1:6" x14ac:dyDescent="0.25">
      <c r="A8" s="1">
        <v>4</v>
      </c>
      <c r="B8" s="56">
        <v>43823</v>
      </c>
      <c r="C8" t="s">
        <v>129</v>
      </c>
      <c r="D8" t="s">
        <v>130</v>
      </c>
      <c r="E8" s="48">
        <v>69560.399999999994</v>
      </c>
      <c r="F8" s="48">
        <v>86950.5</v>
      </c>
    </row>
    <row r="9" spans="1:6" x14ac:dyDescent="0.25">
      <c r="A9" s="1">
        <v>5</v>
      </c>
      <c r="B9" s="56">
        <v>43826</v>
      </c>
      <c r="C9" t="s">
        <v>176</v>
      </c>
      <c r="D9" t="s">
        <v>581</v>
      </c>
      <c r="E9" s="48">
        <v>3167.6</v>
      </c>
      <c r="F9" s="48">
        <v>3167.6</v>
      </c>
    </row>
    <row r="10" spans="1:6" x14ac:dyDescent="0.25">
      <c r="A10" s="1">
        <v>6</v>
      </c>
      <c r="B10" s="56">
        <v>43826</v>
      </c>
      <c r="C10" t="s">
        <v>177</v>
      </c>
      <c r="D10" t="s">
        <v>542</v>
      </c>
      <c r="E10" s="48">
        <v>3115.95</v>
      </c>
      <c r="F10" s="48">
        <v>3115.95</v>
      </c>
    </row>
    <row r="11" spans="1:6" x14ac:dyDescent="0.25">
      <c r="A11" s="1">
        <v>7</v>
      </c>
      <c r="B11" s="56">
        <v>43829</v>
      </c>
      <c r="C11" t="s">
        <v>0</v>
      </c>
      <c r="D11" t="s">
        <v>1</v>
      </c>
      <c r="E11" s="48">
        <v>19750</v>
      </c>
      <c r="F11" s="48">
        <v>19750</v>
      </c>
    </row>
    <row r="12" spans="1:6" x14ac:dyDescent="0.25">
      <c r="A12" s="1">
        <v>8</v>
      </c>
      <c r="B12" s="56">
        <v>43829</v>
      </c>
      <c r="C12" t="s">
        <v>178</v>
      </c>
      <c r="D12" t="s">
        <v>543</v>
      </c>
      <c r="E12" s="48">
        <v>3017.22</v>
      </c>
      <c r="F12" s="48">
        <v>3017.22</v>
      </c>
    </row>
    <row r="13" spans="1:6" x14ac:dyDescent="0.25">
      <c r="A13" s="1">
        <v>9</v>
      </c>
      <c r="B13" s="56">
        <v>43830</v>
      </c>
      <c r="C13" t="s">
        <v>54</v>
      </c>
      <c r="D13" t="s">
        <v>55</v>
      </c>
      <c r="E13" s="48">
        <v>184597</v>
      </c>
      <c r="F13" s="48">
        <v>184597</v>
      </c>
    </row>
    <row r="14" spans="1:6" x14ac:dyDescent="0.25">
      <c r="A14" s="1">
        <v>10</v>
      </c>
      <c r="B14" s="56">
        <v>43830</v>
      </c>
      <c r="C14" t="s">
        <v>56</v>
      </c>
      <c r="D14" t="s">
        <v>55</v>
      </c>
      <c r="E14" s="48">
        <v>79810</v>
      </c>
      <c r="F14" s="48">
        <v>79810</v>
      </c>
    </row>
    <row r="15" spans="1:6" x14ac:dyDescent="0.25">
      <c r="A15" s="1">
        <v>11</v>
      </c>
      <c r="B15" s="56">
        <v>43830</v>
      </c>
      <c r="C15" t="s">
        <v>67</v>
      </c>
      <c r="D15" t="s">
        <v>68</v>
      </c>
      <c r="E15" s="48">
        <v>27679</v>
      </c>
      <c r="F15" s="48">
        <v>34598.75</v>
      </c>
    </row>
    <row r="16" spans="1:6" x14ac:dyDescent="0.25">
      <c r="A16" s="1">
        <v>12</v>
      </c>
      <c r="B16" s="56">
        <v>43830</v>
      </c>
      <c r="C16" t="s">
        <v>79</v>
      </c>
      <c r="D16" t="s">
        <v>80</v>
      </c>
      <c r="E16" s="48">
        <v>407240</v>
      </c>
      <c r="F16" s="48">
        <v>407240</v>
      </c>
    </row>
    <row r="17" spans="1:6" x14ac:dyDescent="0.25">
      <c r="A17" s="1">
        <v>13</v>
      </c>
      <c r="B17" s="56">
        <v>43830</v>
      </c>
      <c r="C17" t="s">
        <v>128</v>
      </c>
      <c r="D17" t="s">
        <v>42</v>
      </c>
      <c r="E17" s="48">
        <v>22670</v>
      </c>
      <c r="F17" s="48">
        <v>28337.5</v>
      </c>
    </row>
    <row r="18" spans="1:6" x14ac:dyDescent="0.25">
      <c r="A18" s="1">
        <v>14</v>
      </c>
      <c r="B18" s="56">
        <v>43832</v>
      </c>
      <c r="C18" t="s">
        <v>63</v>
      </c>
      <c r="D18" t="s">
        <v>64</v>
      </c>
      <c r="E18" s="48">
        <v>110000</v>
      </c>
      <c r="F18" s="48">
        <v>137500</v>
      </c>
    </row>
    <row r="19" spans="1:6" x14ac:dyDescent="0.25">
      <c r="A19" s="1">
        <v>15</v>
      </c>
      <c r="B19" s="56">
        <v>43832</v>
      </c>
      <c r="C19" t="s">
        <v>112</v>
      </c>
      <c r="D19" t="s">
        <v>113</v>
      </c>
      <c r="E19" s="48">
        <v>12000</v>
      </c>
      <c r="F19" s="48">
        <v>12000</v>
      </c>
    </row>
    <row r="20" spans="1:6" x14ac:dyDescent="0.25">
      <c r="A20" s="1">
        <v>16</v>
      </c>
      <c r="B20" s="56">
        <v>43832</v>
      </c>
      <c r="C20" t="s">
        <v>114</v>
      </c>
      <c r="D20" t="s">
        <v>113</v>
      </c>
      <c r="E20" s="48">
        <v>19800</v>
      </c>
      <c r="F20" s="48">
        <v>19800</v>
      </c>
    </row>
    <row r="21" spans="1:6" x14ac:dyDescent="0.25">
      <c r="A21" s="1">
        <v>17</v>
      </c>
      <c r="B21" s="56">
        <v>43832</v>
      </c>
      <c r="C21" t="s">
        <v>115</v>
      </c>
      <c r="D21" t="s">
        <v>113</v>
      </c>
      <c r="E21" s="48">
        <v>14400</v>
      </c>
      <c r="F21" s="48">
        <v>14400</v>
      </c>
    </row>
    <row r="22" spans="1:6" x14ac:dyDescent="0.25">
      <c r="A22" s="1">
        <v>18</v>
      </c>
      <c r="B22" s="56">
        <v>43832</v>
      </c>
      <c r="C22" t="s">
        <v>127</v>
      </c>
      <c r="D22" t="s">
        <v>7</v>
      </c>
      <c r="E22" s="48">
        <v>38700</v>
      </c>
      <c r="F22" s="48">
        <v>48375</v>
      </c>
    </row>
    <row r="23" spans="1:6" x14ac:dyDescent="0.25">
      <c r="A23" s="1">
        <v>19</v>
      </c>
      <c r="B23" s="56">
        <v>43832</v>
      </c>
      <c r="C23" t="s">
        <v>748</v>
      </c>
      <c r="D23" t="s">
        <v>133</v>
      </c>
      <c r="E23" s="48">
        <v>78162</v>
      </c>
      <c r="F23" s="48">
        <v>97702.5</v>
      </c>
    </row>
    <row r="24" spans="1:6" x14ac:dyDescent="0.25">
      <c r="A24" s="1">
        <v>20</v>
      </c>
      <c r="B24" s="56">
        <v>43832</v>
      </c>
      <c r="C24" t="s">
        <v>167</v>
      </c>
      <c r="D24" t="s">
        <v>161</v>
      </c>
      <c r="E24" s="48">
        <v>0</v>
      </c>
      <c r="F24" s="48">
        <v>0</v>
      </c>
    </row>
    <row r="25" spans="1:6" x14ac:dyDescent="0.25">
      <c r="A25" s="1">
        <v>21</v>
      </c>
      <c r="B25" s="56">
        <v>43832</v>
      </c>
      <c r="C25" t="s">
        <v>304</v>
      </c>
      <c r="D25" t="s">
        <v>674</v>
      </c>
      <c r="E25" s="48">
        <v>360000</v>
      </c>
      <c r="F25" s="48">
        <v>450000</v>
      </c>
    </row>
    <row r="26" spans="1:6" x14ac:dyDescent="0.25">
      <c r="A26" s="1">
        <v>22</v>
      </c>
      <c r="B26" s="56">
        <v>43832</v>
      </c>
      <c r="C26" t="s">
        <v>491</v>
      </c>
      <c r="D26" t="s">
        <v>674</v>
      </c>
      <c r="E26" s="48">
        <v>310000</v>
      </c>
      <c r="F26" s="48">
        <v>310000</v>
      </c>
    </row>
    <row r="27" spans="1:6" x14ac:dyDescent="0.25">
      <c r="A27" s="1">
        <v>23</v>
      </c>
      <c r="B27" s="56">
        <v>43837</v>
      </c>
      <c r="C27" t="s">
        <v>682</v>
      </c>
      <c r="D27" t="s">
        <v>519</v>
      </c>
      <c r="E27" s="48">
        <v>48686.6</v>
      </c>
      <c r="F27" s="48">
        <v>48686.6</v>
      </c>
    </row>
    <row r="28" spans="1:6" x14ac:dyDescent="0.25">
      <c r="A28" s="1">
        <v>24</v>
      </c>
      <c r="B28" s="56">
        <v>43837</v>
      </c>
      <c r="C28" t="s">
        <v>683</v>
      </c>
      <c r="D28" t="s">
        <v>537</v>
      </c>
      <c r="E28" s="48">
        <v>18500.89</v>
      </c>
      <c r="F28" s="48">
        <v>18500.89</v>
      </c>
    </row>
    <row r="29" spans="1:6" x14ac:dyDescent="0.25">
      <c r="A29" s="1">
        <v>25</v>
      </c>
      <c r="B29" s="56">
        <v>43838</v>
      </c>
      <c r="C29" t="s">
        <v>83</v>
      </c>
      <c r="D29" t="s">
        <v>84</v>
      </c>
      <c r="E29" s="48">
        <v>100000</v>
      </c>
      <c r="F29" s="48">
        <v>100000</v>
      </c>
    </row>
    <row r="30" spans="1:6" x14ac:dyDescent="0.25">
      <c r="A30" s="1">
        <v>26</v>
      </c>
      <c r="B30" s="56">
        <v>43840</v>
      </c>
      <c r="C30" t="s">
        <v>317</v>
      </c>
      <c r="D30" t="s">
        <v>27</v>
      </c>
      <c r="E30" s="48">
        <v>32783.42</v>
      </c>
      <c r="F30" s="48">
        <v>32783.42</v>
      </c>
    </row>
    <row r="31" spans="1:6" x14ac:dyDescent="0.25">
      <c r="A31" s="1">
        <v>27</v>
      </c>
      <c r="B31" s="56">
        <v>43843</v>
      </c>
      <c r="C31" t="s">
        <v>700</v>
      </c>
      <c r="D31" t="s">
        <v>101</v>
      </c>
      <c r="E31" s="48">
        <v>120000</v>
      </c>
      <c r="F31" s="48">
        <v>120000</v>
      </c>
    </row>
    <row r="32" spans="1:6" x14ac:dyDescent="0.25">
      <c r="A32" s="1">
        <v>28</v>
      </c>
      <c r="B32" s="56">
        <v>43846</v>
      </c>
      <c r="C32" t="s">
        <v>65</v>
      </c>
      <c r="D32" t="s">
        <v>66</v>
      </c>
      <c r="E32" s="48">
        <v>5000</v>
      </c>
      <c r="F32" s="48">
        <v>5000</v>
      </c>
    </row>
    <row r="33" spans="1:6" x14ac:dyDescent="0.25">
      <c r="A33" s="1">
        <v>29</v>
      </c>
      <c r="B33" s="56">
        <v>43850</v>
      </c>
      <c r="C33" t="s">
        <v>683</v>
      </c>
      <c r="D33" t="s">
        <v>537</v>
      </c>
      <c r="E33" s="48">
        <v>4673.91</v>
      </c>
      <c r="F33" s="48">
        <v>4673.91</v>
      </c>
    </row>
    <row r="34" spans="1:6" x14ac:dyDescent="0.25">
      <c r="A34" s="1">
        <v>30</v>
      </c>
      <c r="B34" s="56">
        <v>43850</v>
      </c>
      <c r="C34" t="s">
        <v>732</v>
      </c>
      <c r="D34" t="s">
        <v>606</v>
      </c>
      <c r="E34" s="48">
        <v>10000</v>
      </c>
      <c r="F34" s="48">
        <v>10000</v>
      </c>
    </row>
    <row r="35" spans="1:6" x14ac:dyDescent="0.25">
      <c r="A35" s="1">
        <v>31</v>
      </c>
      <c r="B35" s="56">
        <v>43852</v>
      </c>
      <c r="C35" t="s">
        <v>102</v>
      </c>
      <c r="D35" t="s">
        <v>103</v>
      </c>
      <c r="E35" s="48">
        <v>42000</v>
      </c>
      <c r="F35" s="48">
        <v>52500</v>
      </c>
    </row>
    <row r="36" spans="1:6" x14ac:dyDescent="0.25">
      <c r="A36" s="1">
        <v>32</v>
      </c>
      <c r="B36" s="56">
        <v>43852</v>
      </c>
      <c r="C36" t="s">
        <v>105</v>
      </c>
      <c r="D36" t="s">
        <v>106</v>
      </c>
      <c r="E36" s="48">
        <v>18000</v>
      </c>
      <c r="F36" s="48">
        <v>22500</v>
      </c>
    </row>
    <row r="37" spans="1:6" x14ac:dyDescent="0.25">
      <c r="A37" s="1">
        <v>33</v>
      </c>
      <c r="B37" s="56">
        <v>43853</v>
      </c>
      <c r="C37" t="s">
        <v>687</v>
      </c>
      <c r="D37" t="s">
        <v>539</v>
      </c>
      <c r="E37" s="48">
        <v>2736.66</v>
      </c>
      <c r="F37" s="48">
        <v>2736.66</v>
      </c>
    </row>
    <row r="38" spans="1:6" x14ac:dyDescent="0.25">
      <c r="A38" s="1">
        <v>34</v>
      </c>
      <c r="B38" s="56">
        <v>43853</v>
      </c>
      <c r="C38" t="s">
        <v>733</v>
      </c>
      <c r="D38" t="s">
        <v>527</v>
      </c>
      <c r="E38" s="48">
        <v>1360.39</v>
      </c>
      <c r="F38" s="48">
        <v>1360.39</v>
      </c>
    </row>
    <row r="39" spans="1:6" x14ac:dyDescent="0.25">
      <c r="A39" s="1">
        <v>35</v>
      </c>
      <c r="B39" s="56">
        <v>43857</v>
      </c>
      <c r="C39" t="s">
        <v>104</v>
      </c>
      <c r="D39" t="s">
        <v>38</v>
      </c>
      <c r="E39" s="48">
        <v>139000</v>
      </c>
      <c r="F39" s="48">
        <v>173750</v>
      </c>
    </row>
    <row r="40" spans="1:6" x14ac:dyDescent="0.25">
      <c r="A40" s="1">
        <v>36</v>
      </c>
      <c r="B40" s="56">
        <v>43857</v>
      </c>
      <c r="C40" t="s">
        <v>348</v>
      </c>
      <c r="D40" t="s">
        <v>349</v>
      </c>
      <c r="E40" s="48">
        <v>7000</v>
      </c>
      <c r="F40" s="48">
        <v>7000</v>
      </c>
    </row>
    <row r="41" spans="1:6" x14ac:dyDescent="0.25">
      <c r="A41" s="1">
        <v>37</v>
      </c>
      <c r="B41" s="56">
        <v>43857</v>
      </c>
      <c r="C41" t="s">
        <v>350</v>
      </c>
      <c r="D41" t="s">
        <v>349</v>
      </c>
      <c r="E41" s="48">
        <v>10000</v>
      </c>
      <c r="F41" s="48">
        <v>10000</v>
      </c>
    </row>
    <row r="42" spans="1:6" x14ac:dyDescent="0.25">
      <c r="A42" s="1">
        <v>38</v>
      </c>
      <c r="B42" s="56">
        <v>43860</v>
      </c>
      <c r="C42" t="s">
        <v>3</v>
      </c>
      <c r="D42" t="s">
        <v>4</v>
      </c>
      <c r="E42" s="48">
        <v>73750</v>
      </c>
      <c r="F42" s="48">
        <v>73750</v>
      </c>
    </row>
    <row r="43" spans="1:6" x14ac:dyDescent="0.25">
      <c r="A43" s="1">
        <v>39</v>
      </c>
      <c r="B43" s="56">
        <v>43860</v>
      </c>
      <c r="C43" t="s">
        <v>95</v>
      </c>
      <c r="D43" t="s">
        <v>96</v>
      </c>
      <c r="E43" s="48">
        <v>5760</v>
      </c>
      <c r="F43" s="48">
        <v>5760</v>
      </c>
    </row>
    <row r="44" spans="1:6" x14ac:dyDescent="0.25">
      <c r="A44" s="1">
        <v>40</v>
      </c>
      <c r="B44" s="56">
        <v>43860</v>
      </c>
      <c r="C44" t="s">
        <v>699</v>
      </c>
      <c r="D44" t="s">
        <v>542</v>
      </c>
      <c r="E44" s="48">
        <v>9347.84</v>
      </c>
      <c r="F44" s="48">
        <v>9347.84</v>
      </c>
    </row>
    <row r="45" spans="1:6" x14ac:dyDescent="0.25">
      <c r="A45" s="1">
        <v>41</v>
      </c>
      <c r="B45" s="56">
        <v>43860</v>
      </c>
      <c r="C45" t="s">
        <v>107</v>
      </c>
      <c r="D45" t="s">
        <v>108</v>
      </c>
      <c r="E45" s="48">
        <v>132500</v>
      </c>
      <c r="F45" s="48">
        <v>132500</v>
      </c>
    </row>
    <row r="46" spans="1:6" x14ac:dyDescent="0.25">
      <c r="A46" s="1">
        <v>42</v>
      </c>
      <c r="B46" s="56">
        <v>43860</v>
      </c>
      <c r="C46" t="s">
        <v>109</v>
      </c>
      <c r="D46" t="s">
        <v>110</v>
      </c>
      <c r="E46" s="48">
        <v>324500</v>
      </c>
      <c r="F46" s="48">
        <v>324500</v>
      </c>
    </row>
    <row r="47" spans="1:6" x14ac:dyDescent="0.25">
      <c r="A47" s="1">
        <v>43</v>
      </c>
      <c r="B47" s="56">
        <v>43860</v>
      </c>
      <c r="C47" t="s">
        <v>701</v>
      </c>
      <c r="D47" t="s">
        <v>569</v>
      </c>
      <c r="E47" s="48">
        <v>6664.42</v>
      </c>
      <c r="F47" s="48">
        <v>6664.42</v>
      </c>
    </row>
    <row r="48" spans="1:6" x14ac:dyDescent="0.25">
      <c r="A48" s="1">
        <v>44</v>
      </c>
      <c r="B48" s="56">
        <v>43860</v>
      </c>
      <c r="C48" t="s">
        <v>125</v>
      </c>
      <c r="D48" t="s">
        <v>570</v>
      </c>
      <c r="E48" s="48">
        <v>9507.77</v>
      </c>
      <c r="F48" s="48">
        <v>9507.77</v>
      </c>
    </row>
    <row r="49" spans="1:6" x14ac:dyDescent="0.25">
      <c r="A49" s="1">
        <v>45</v>
      </c>
      <c r="B49" s="56">
        <v>43860</v>
      </c>
      <c r="C49" t="s">
        <v>271</v>
      </c>
      <c r="D49" t="s">
        <v>596</v>
      </c>
      <c r="E49" s="48">
        <v>2726.45</v>
      </c>
      <c r="F49" s="48">
        <v>2726.45</v>
      </c>
    </row>
    <row r="50" spans="1:6" x14ac:dyDescent="0.25">
      <c r="A50" s="1">
        <v>46</v>
      </c>
      <c r="B50" s="56">
        <v>43860</v>
      </c>
      <c r="C50" t="s">
        <v>282</v>
      </c>
      <c r="D50" t="s">
        <v>597</v>
      </c>
      <c r="E50" s="48">
        <v>2726.45</v>
      </c>
      <c r="F50" s="48">
        <v>2726.45</v>
      </c>
    </row>
    <row r="51" spans="1:6" x14ac:dyDescent="0.25">
      <c r="A51" s="1">
        <v>47</v>
      </c>
      <c r="B51" s="56">
        <v>43860</v>
      </c>
      <c r="C51" t="s">
        <v>282</v>
      </c>
      <c r="D51" t="s">
        <v>598</v>
      </c>
      <c r="E51" s="48">
        <v>2726.45</v>
      </c>
      <c r="F51" s="48">
        <v>2726.45</v>
      </c>
    </row>
    <row r="52" spans="1:6" x14ac:dyDescent="0.25">
      <c r="A52" s="1">
        <v>48</v>
      </c>
      <c r="B52" s="56">
        <v>43861</v>
      </c>
      <c r="C52" t="s">
        <v>41</v>
      </c>
      <c r="D52" t="s">
        <v>42</v>
      </c>
      <c r="E52" s="48">
        <v>8200</v>
      </c>
      <c r="F52" s="48">
        <v>10250</v>
      </c>
    </row>
    <row r="53" spans="1:6" x14ac:dyDescent="0.25">
      <c r="A53" s="1">
        <v>49</v>
      </c>
      <c r="B53" s="56">
        <v>43861</v>
      </c>
      <c r="C53" t="s">
        <v>43</v>
      </c>
      <c r="D53" t="s">
        <v>42</v>
      </c>
      <c r="E53" s="48">
        <v>11550</v>
      </c>
      <c r="F53" s="48">
        <v>14437.5</v>
      </c>
    </row>
    <row r="54" spans="1:6" x14ac:dyDescent="0.25">
      <c r="A54" s="1">
        <v>50</v>
      </c>
      <c r="B54" s="56">
        <v>43861</v>
      </c>
      <c r="C54" t="s">
        <v>44</v>
      </c>
      <c r="D54" t="s">
        <v>42</v>
      </c>
      <c r="E54" s="48">
        <v>13800</v>
      </c>
      <c r="F54" s="48">
        <v>17250</v>
      </c>
    </row>
    <row r="55" spans="1:6" x14ac:dyDescent="0.25">
      <c r="A55" s="1">
        <v>51</v>
      </c>
      <c r="B55" s="56">
        <v>43861</v>
      </c>
      <c r="C55" t="s">
        <v>407</v>
      </c>
      <c r="D55" t="s">
        <v>42</v>
      </c>
      <c r="E55" s="49">
        <v>17450</v>
      </c>
      <c r="F55" s="48">
        <v>21812.5</v>
      </c>
    </row>
    <row r="56" spans="1:6" x14ac:dyDescent="0.25">
      <c r="A56" s="1">
        <v>52</v>
      </c>
      <c r="B56" s="56">
        <v>43861</v>
      </c>
      <c r="C56" t="s">
        <v>119</v>
      </c>
      <c r="D56" t="s">
        <v>120</v>
      </c>
      <c r="E56" s="48">
        <v>15533.45</v>
      </c>
      <c r="F56" s="48">
        <v>15533.45</v>
      </c>
    </row>
    <row r="57" spans="1:6" x14ac:dyDescent="0.25">
      <c r="A57" s="1">
        <v>53</v>
      </c>
      <c r="B57" s="56">
        <v>43861</v>
      </c>
      <c r="C57" t="s">
        <v>121</v>
      </c>
      <c r="D57" t="s">
        <v>122</v>
      </c>
      <c r="E57" s="48">
        <v>5000</v>
      </c>
      <c r="F57" s="48">
        <v>5000</v>
      </c>
    </row>
    <row r="58" spans="1:6" x14ac:dyDescent="0.25">
      <c r="A58" s="1">
        <v>54</v>
      </c>
      <c r="B58" s="56">
        <v>43862</v>
      </c>
      <c r="C58" t="s">
        <v>689</v>
      </c>
      <c r="D58" t="s">
        <v>528</v>
      </c>
      <c r="E58" s="48">
        <v>3570.35</v>
      </c>
      <c r="F58" s="48">
        <v>3570.35</v>
      </c>
    </row>
    <row r="59" spans="1:6" x14ac:dyDescent="0.25">
      <c r="A59" s="1">
        <v>55</v>
      </c>
      <c r="B59" s="56">
        <v>43864</v>
      </c>
      <c r="C59" t="s">
        <v>688</v>
      </c>
      <c r="D59" t="s">
        <v>544</v>
      </c>
      <c r="E59" s="48">
        <v>107964.07</v>
      </c>
      <c r="F59" s="48">
        <v>107964.07</v>
      </c>
    </row>
    <row r="60" spans="1:6" x14ac:dyDescent="0.25">
      <c r="A60" s="1">
        <v>56</v>
      </c>
      <c r="B60" s="56">
        <v>43865</v>
      </c>
      <c r="C60" t="s">
        <v>693</v>
      </c>
      <c r="D60" t="s">
        <v>566</v>
      </c>
      <c r="E60" s="48">
        <v>7500</v>
      </c>
      <c r="F60" s="48">
        <v>7500</v>
      </c>
    </row>
    <row r="61" spans="1:6" x14ac:dyDescent="0.25">
      <c r="A61" s="1">
        <v>57</v>
      </c>
      <c r="B61" s="56">
        <v>43865</v>
      </c>
      <c r="C61" t="s">
        <v>71</v>
      </c>
      <c r="D61" t="s">
        <v>72</v>
      </c>
      <c r="E61" s="48">
        <v>34990</v>
      </c>
      <c r="F61" s="48">
        <v>43737.5</v>
      </c>
    </row>
    <row r="62" spans="1:6" x14ac:dyDescent="0.25">
      <c r="A62" s="1">
        <v>58</v>
      </c>
      <c r="B62" s="56">
        <v>43865</v>
      </c>
      <c r="C62" t="s">
        <v>332</v>
      </c>
      <c r="D62" t="s">
        <v>333</v>
      </c>
      <c r="E62" s="48">
        <v>79900</v>
      </c>
      <c r="F62" s="48">
        <v>99875</v>
      </c>
    </row>
    <row r="63" spans="1:6" x14ac:dyDescent="0.25">
      <c r="A63" s="1">
        <v>59</v>
      </c>
      <c r="B63" s="56">
        <v>43866</v>
      </c>
      <c r="C63" t="s">
        <v>45</v>
      </c>
      <c r="D63" t="s">
        <v>743</v>
      </c>
      <c r="E63" s="48">
        <v>14000</v>
      </c>
      <c r="F63" s="48">
        <v>14000</v>
      </c>
    </row>
    <row r="64" spans="1:6" x14ac:dyDescent="0.25">
      <c r="A64" s="1">
        <v>60</v>
      </c>
      <c r="B64" s="56">
        <v>43866</v>
      </c>
      <c r="C64" t="s">
        <v>81</v>
      </c>
      <c r="D64" t="s">
        <v>82</v>
      </c>
      <c r="E64" s="48">
        <v>240000</v>
      </c>
      <c r="F64" s="48">
        <v>240000</v>
      </c>
    </row>
    <row r="65" spans="1:6" x14ac:dyDescent="0.25">
      <c r="A65" s="1">
        <v>61</v>
      </c>
      <c r="B65" s="56">
        <v>43866</v>
      </c>
      <c r="C65" t="s">
        <v>724</v>
      </c>
      <c r="D65" t="s">
        <v>88</v>
      </c>
      <c r="E65" s="48">
        <v>3500</v>
      </c>
      <c r="F65" s="48">
        <v>3500</v>
      </c>
    </row>
    <row r="66" spans="1:6" x14ac:dyDescent="0.25">
      <c r="A66" s="1">
        <v>62</v>
      </c>
      <c r="B66" s="56">
        <v>43867</v>
      </c>
      <c r="C66" t="s">
        <v>676</v>
      </c>
      <c r="D66" t="s">
        <v>530</v>
      </c>
      <c r="E66" s="48">
        <v>215523.22</v>
      </c>
      <c r="F66" s="48">
        <v>215523.22</v>
      </c>
    </row>
    <row r="67" spans="1:6" x14ac:dyDescent="0.25">
      <c r="A67" s="1">
        <v>63</v>
      </c>
      <c r="B67" s="56">
        <v>43867</v>
      </c>
      <c r="C67" t="s">
        <v>676</v>
      </c>
      <c r="D67" t="s">
        <v>533</v>
      </c>
      <c r="E67" s="48">
        <v>15277.93</v>
      </c>
      <c r="F67" s="48">
        <v>15277.93</v>
      </c>
    </row>
    <row r="68" spans="1:6" x14ac:dyDescent="0.25">
      <c r="A68" s="1">
        <v>64</v>
      </c>
      <c r="B68" s="56">
        <v>43867</v>
      </c>
      <c r="C68" t="s">
        <v>676</v>
      </c>
      <c r="D68" t="s">
        <v>521</v>
      </c>
      <c r="E68" s="48">
        <v>23114.01</v>
      </c>
      <c r="F68" s="48">
        <v>23114.01</v>
      </c>
    </row>
    <row r="69" spans="1:6" x14ac:dyDescent="0.25">
      <c r="A69" s="1">
        <v>65</v>
      </c>
      <c r="B69" s="56">
        <v>43867</v>
      </c>
      <c r="C69" t="s">
        <v>688</v>
      </c>
      <c r="D69" t="s">
        <v>540</v>
      </c>
      <c r="E69" s="48">
        <v>15277.94</v>
      </c>
      <c r="F69" s="48">
        <v>15277.94</v>
      </c>
    </row>
    <row r="70" spans="1:6" x14ac:dyDescent="0.25">
      <c r="A70" s="1">
        <v>66</v>
      </c>
      <c r="B70" s="56">
        <v>43867</v>
      </c>
      <c r="C70" t="s">
        <v>688</v>
      </c>
      <c r="D70" t="s">
        <v>541</v>
      </c>
      <c r="E70" s="48">
        <v>40475.449999999997</v>
      </c>
      <c r="F70" s="48">
        <v>40475.449999999997</v>
      </c>
    </row>
    <row r="71" spans="1:6" x14ac:dyDescent="0.25">
      <c r="A71" s="1">
        <v>67</v>
      </c>
      <c r="B71" s="56">
        <v>43867</v>
      </c>
      <c r="C71" t="s">
        <v>688</v>
      </c>
      <c r="D71" t="s">
        <v>542</v>
      </c>
      <c r="E71" s="48">
        <v>59251.81</v>
      </c>
      <c r="F71" s="48">
        <v>59251.81</v>
      </c>
    </row>
    <row r="72" spans="1:6" x14ac:dyDescent="0.25">
      <c r="A72" s="1">
        <v>68</v>
      </c>
      <c r="B72" s="56">
        <v>43867</v>
      </c>
      <c r="C72" t="s">
        <v>688</v>
      </c>
      <c r="D72" t="s">
        <v>543</v>
      </c>
      <c r="E72" s="48">
        <v>3026.04</v>
      </c>
      <c r="F72" s="48">
        <v>3026.04</v>
      </c>
    </row>
    <row r="73" spans="1:6" x14ac:dyDescent="0.25">
      <c r="A73" s="1">
        <v>69</v>
      </c>
      <c r="B73" s="56">
        <v>43868</v>
      </c>
      <c r="C73" t="s">
        <v>676</v>
      </c>
      <c r="D73" t="s">
        <v>531</v>
      </c>
      <c r="E73" s="48">
        <v>28961.65</v>
      </c>
      <c r="F73" s="48">
        <v>28961.65</v>
      </c>
    </row>
    <row r="74" spans="1:6" x14ac:dyDescent="0.25">
      <c r="A74" s="1">
        <v>70</v>
      </c>
      <c r="B74" s="56">
        <v>43868</v>
      </c>
      <c r="C74" t="s">
        <v>676</v>
      </c>
      <c r="D74" t="s">
        <v>532</v>
      </c>
      <c r="E74" s="48">
        <v>28961.65</v>
      </c>
      <c r="F74" s="48">
        <v>28961.65</v>
      </c>
    </row>
    <row r="75" spans="1:6" x14ac:dyDescent="0.25">
      <c r="A75" s="1">
        <v>71</v>
      </c>
      <c r="B75" s="56">
        <v>43871</v>
      </c>
      <c r="C75" t="s">
        <v>685</v>
      </c>
      <c r="D75" t="s">
        <v>538</v>
      </c>
      <c r="E75" s="48">
        <v>2451.91</v>
      </c>
      <c r="F75" s="48">
        <v>2451.91</v>
      </c>
    </row>
    <row r="76" spans="1:6" x14ac:dyDescent="0.25">
      <c r="A76" s="1">
        <v>72</v>
      </c>
      <c r="B76" s="56">
        <v>43872</v>
      </c>
      <c r="C76" t="s">
        <v>688</v>
      </c>
      <c r="D76" t="s">
        <v>552</v>
      </c>
      <c r="E76" s="48">
        <v>168544.4</v>
      </c>
      <c r="F76" s="48">
        <v>168544.4</v>
      </c>
    </row>
    <row r="77" spans="1:6" x14ac:dyDescent="0.25">
      <c r="A77" s="1">
        <v>73</v>
      </c>
      <c r="B77" s="56">
        <v>43872</v>
      </c>
      <c r="C77" t="s">
        <v>408</v>
      </c>
      <c r="D77" t="s">
        <v>111</v>
      </c>
      <c r="E77" s="48">
        <v>560000</v>
      </c>
      <c r="F77" s="48">
        <v>560000</v>
      </c>
    </row>
    <row r="78" spans="1:6" x14ac:dyDescent="0.25">
      <c r="A78" s="1">
        <v>74</v>
      </c>
      <c r="B78" s="56">
        <v>43872</v>
      </c>
      <c r="C78" t="s">
        <v>134</v>
      </c>
      <c r="D78" t="s">
        <v>135</v>
      </c>
      <c r="E78" s="48">
        <v>1035800</v>
      </c>
      <c r="F78" s="48">
        <v>1035800</v>
      </c>
    </row>
    <row r="79" spans="1:6" x14ac:dyDescent="0.25">
      <c r="A79" s="1">
        <v>75</v>
      </c>
      <c r="B79" s="56">
        <v>43874</v>
      </c>
      <c r="C79" t="s">
        <v>93</v>
      </c>
      <c r="D79" t="s">
        <v>94</v>
      </c>
      <c r="E79" s="48">
        <v>17900</v>
      </c>
      <c r="F79" s="48">
        <v>22375</v>
      </c>
    </row>
    <row r="80" spans="1:6" x14ac:dyDescent="0.25">
      <c r="A80" s="1">
        <v>76</v>
      </c>
      <c r="B80" s="56">
        <v>43878</v>
      </c>
      <c r="C80" t="s">
        <v>688</v>
      </c>
      <c r="D80" t="s">
        <v>546</v>
      </c>
      <c r="E80" s="48">
        <v>2066.08</v>
      </c>
      <c r="F80" s="48">
        <v>2066.08</v>
      </c>
    </row>
    <row r="81" spans="1:6" x14ac:dyDescent="0.25">
      <c r="A81" s="1">
        <v>77</v>
      </c>
      <c r="B81" s="56">
        <v>43878</v>
      </c>
      <c r="C81" t="s">
        <v>688</v>
      </c>
      <c r="D81" t="s">
        <v>547</v>
      </c>
      <c r="E81" s="48">
        <v>5509.68</v>
      </c>
      <c r="F81" s="48">
        <v>5509.68</v>
      </c>
    </row>
    <row r="82" spans="1:6" x14ac:dyDescent="0.25">
      <c r="A82" s="1">
        <v>78</v>
      </c>
      <c r="B82" s="56">
        <v>43879</v>
      </c>
      <c r="C82" t="s">
        <v>688</v>
      </c>
      <c r="D82" t="s">
        <v>545</v>
      </c>
      <c r="E82" s="48">
        <v>4132.16</v>
      </c>
      <c r="F82" s="48">
        <v>4132.16</v>
      </c>
    </row>
    <row r="83" spans="1:6" x14ac:dyDescent="0.25">
      <c r="A83" s="1">
        <v>79</v>
      </c>
      <c r="B83" s="56">
        <v>43879</v>
      </c>
      <c r="C83" t="s">
        <v>688</v>
      </c>
      <c r="D83" t="s">
        <v>548</v>
      </c>
      <c r="E83" s="48">
        <v>120540.69</v>
      </c>
      <c r="F83" s="48">
        <v>120540.69</v>
      </c>
    </row>
    <row r="84" spans="1:6" x14ac:dyDescent="0.25">
      <c r="A84" s="1">
        <v>80</v>
      </c>
      <c r="B84" s="56">
        <v>43879</v>
      </c>
      <c r="C84" t="s">
        <v>688</v>
      </c>
      <c r="D84" t="s">
        <v>549</v>
      </c>
      <c r="E84" s="48">
        <v>22572.06</v>
      </c>
      <c r="F84" s="48">
        <v>22572.06</v>
      </c>
    </row>
    <row r="85" spans="1:6" x14ac:dyDescent="0.25">
      <c r="A85" s="1">
        <v>81</v>
      </c>
      <c r="B85" s="56">
        <v>43879</v>
      </c>
      <c r="C85" t="s">
        <v>688</v>
      </c>
      <c r="D85" t="s">
        <v>551</v>
      </c>
      <c r="E85" s="48">
        <v>24178.99</v>
      </c>
      <c r="F85" s="48">
        <v>24178.99</v>
      </c>
    </row>
    <row r="86" spans="1:6" x14ac:dyDescent="0.25">
      <c r="A86" s="1">
        <v>82</v>
      </c>
      <c r="B86" s="56">
        <v>43879</v>
      </c>
      <c r="C86" t="s">
        <v>99</v>
      </c>
      <c r="D86" t="s">
        <v>100</v>
      </c>
      <c r="E86" s="48">
        <v>33999</v>
      </c>
      <c r="F86" s="48">
        <v>33999</v>
      </c>
    </row>
    <row r="87" spans="1:6" x14ac:dyDescent="0.25">
      <c r="A87" s="1">
        <v>83</v>
      </c>
      <c r="B87" s="56">
        <v>43879</v>
      </c>
      <c r="C87" t="s">
        <v>703</v>
      </c>
      <c r="D87" t="s">
        <v>118</v>
      </c>
      <c r="E87" s="48">
        <v>10000</v>
      </c>
      <c r="F87" s="48">
        <v>10000</v>
      </c>
    </row>
    <row r="88" spans="1:6" x14ac:dyDescent="0.25">
      <c r="A88" s="1">
        <v>84</v>
      </c>
      <c r="B88" s="56">
        <v>43880</v>
      </c>
      <c r="C88" t="s">
        <v>679</v>
      </c>
      <c r="D88" t="s">
        <v>534</v>
      </c>
      <c r="E88" s="48">
        <v>3047.33</v>
      </c>
      <c r="F88" s="48">
        <v>3047.33</v>
      </c>
    </row>
    <row r="89" spans="1:6" x14ac:dyDescent="0.25">
      <c r="A89" s="1">
        <v>85</v>
      </c>
      <c r="B89" s="56">
        <v>43880</v>
      </c>
      <c r="C89" t="s">
        <v>684</v>
      </c>
      <c r="D89" t="s">
        <v>538</v>
      </c>
      <c r="E89" s="48">
        <v>3677.87</v>
      </c>
      <c r="F89" s="48">
        <v>3677.87</v>
      </c>
    </row>
    <row r="90" spans="1:6" x14ac:dyDescent="0.25">
      <c r="A90" s="1">
        <v>86</v>
      </c>
      <c r="B90" s="56">
        <v>43880</v>
      </c>
      <c r="C90" t="s">
        <v>686</v>
      </c>
      <c r="D90" t="s">
        <v>539</v>
      </c>
      <c r="E90" s="48">
        <v>4054.31</v>
      </c>
      <c r="F90" s="48">
        <v>4054.31</v>
      </c>
    </row>
    <row r="91" spans="1:6" x14ac:dyDescent="0.25">
      <c r="A91" s="1">
        <v>87</v>
      </c>
      <c r="B91" s="56">
        <v>43880</v>
      </c>
      <c r="C91" t="s">
        <v>688</v>
      </c>
      <c r="D91" t="s">
        <v>553</v>
      </c>
      <c r="E91" s="48">
        <v>3730.09</v>
      </c>
      <c r="F91" s="48">
        <v>3730.09</v>
      </c>
    </row>
    <row r="92" spans="1:6" x14ac:dyDescent="0.25">
      <c r="A92" s="1">
        <v>88</v>
      </c>
      <c r="B92" s="56">
        <v>43880</v>
      </c>
      <c r="C92" t="s">
        <v>690</v>
      </c>
      <c r="D92" t="s">
        <v>539</v>
      </c>
      <c r="E92" s="48">
        <v>4714.92</v>
      </c>
      <c r="F92" s="48">
        <v>4714.92</v>
      </c>
    </row>
    <row r="93" spans="1:6" x14ac:dyDescent="0.25">
      <c r="A93" s="1">
        <v>89</v>
      </c>
      <c r="B93" s="56">
        <v>43880</v>
      </c>
      <c r="C93" t="s">
        <v>691</v>
      </c>
      <c r="D93" t="s">
        <v>534</v>
      </c>
      <c r="E93" s="48">
        <v>5104.87</v>
      </c>
      <c r="F93" s="48">
        <v>5104.87</v>
      </c>
    </row>
    <row r="94" spans="1:6" x14ac:dyDescent="0.25">
      <c r="A94" s="1">
        <v>90</v>
      </c>
      <c r="B94" s="56">
        <v>43880</v>
      </c>
      <c r="C94" t="s">
        <v>694</v>
      </c>
      <c r="D94" t="s">
        <v>567</v>
      </c>
      <c r="E94" s="48">
        <v>2639.65</v>
      </c>
      <c r="F94" s="48">
        <v>2639.65</v>
      </c>
    </row>
    <row r="95" spans="1:6" x14ac:dyDescent="0.25">
      <c r="A95" s="1">
        <v>91</v>
      </c>
      <c r="B95" s="56">
        <v>43881</v>
      </c>
      <c r="C95" t="s">
        <v>677</v>
      </c>
      <c r="D95" t="s">
        <v>527</v>
      </c>
      <c r="E95" s="48">
        <v>2612.85</v>
      </c>
      <c r="F95" s="48">
        <v>2612.85</v>
      </c>
    </row>
    <row r="96" spans="1:6" x14ac:dyDescent="0.25">
      <c r="A96" s="1">
        <v>92</v>
      </c>
      <c r="B96" s="56">
        <v>43881</v>
      </c>
      <c r="C96" t="s">
        <v>681</v>
      </c>
      <c r="D96" t="s">
        <v>536</v>
      </c>
      <c r="E96" s="48">
        <v>6094.65</v>
      </c>
      <c r="F96" s="48">
        <v>6094.65</v>
      </c>
    </row>
    <row r="97" spans="1:6" x14ac:dyDescent="0.25">
      <c r="A97" s="1">
        <v>93</v>
      </c>
      <c r="B97" s="56">
        <v>43881</v>
      </c>
      <c r="C97" t="s">
        <v>688</v>
      </c>
      <c r="D97" t="s">
        <v>554</v>
      </c>
      <c r="E97" s="48">
        <v>7727.46</v>
      </c>
      <c r="F97" s="48">
        <v>7727.46</v>
      </c>
    </row>
    <row r="98" spans="1:6" x14ac:dyDescent="0.25">
      <c r="A98" s="1">
        <v>94</v>
      </c>
      <c r="B98" s="56">
        <v>43881</v>
      </c>
      <c r="C98" t="s">
        <v>691</v>
      </c>
      <c r="D98" t="s">
        <v>565</v>
      </c>
      <c r="E98" s="48">
        <v>9131.51</v>
      </c>
      <c r="F98" s="48">
        <v>9131.51</v>
      </c>
    </row>
    <row r="99" spans="1:6" x14ac:dyDescent="0.25">
      <c r="A99" s="1">
        <v>95</v>
      </c>
      <c r="B99" s="56">
        <v>43882</v>
      </c>
      <c r="C99" t="s">
        <v>688</v>
      </c>
      <c r="D99" t="s">
        <v>550</v>
      </c>
      <c r="E99" s="48">
        <v>28075.97</v>
      </c>
      <c r="F99" s="48">
        <v>28075.97</v>
      </c>
    </row>
    <row r="100" spans="1:6" x14ac:dyDescent="0.25">
      <c r="A100" s="1">
        <v>96</v>
      </c>
      <c r="B100" s="56">
        <v>43882</v>
      </c>
      <c r="C100" t="s">
        <v>688</v>
      </c>
      <c r="D100" t="s">
        <v>550</v>
      </c>
      <c r="E100" s="48">
        <v>99107.29</v>
      </c>
      <c r="F100" s="48">
        <v>99107.29</v>
      </c>
    </row>
    <row r="101" spans="1:6" x14ac:dyDescent="0.25">
      <c r="A101" s="1">
        <v>97</v>
      </c>
      <c r="B101" s="56">
        <v>43882</v>
      </c>
      <c r="C101" t="s">
        <v>688</v>
      </c>
      <c r="D101" t="s">
        <v>555</v>
      </c>
      <c r="E101" s="48">
        <v>2642.15</v>
      </c>
      <c r="F101" s="48">
        <v>2642.15</v>
      </c>
    </row>
    <row r="102" spans="1:6" x14ac:dyDescent="0.25">
      <c r="A102" s="1">
        <v>98</v>
      </c>
      <c r="B102" s="56">
        <v>43882</v>
      </c>
      <c r="C102" t="s">
        <v>51</v>
      </c>
      <c r="D102" t="s">
        <v>52</v>
      </c>
      <c r="E102" s="48">
        <v>34850</v>
      </c>
      <c r="F102" s="48">
        <v>43562.5</v>
      </c>
    </row>
    <row r="103" spans="1:6" x14ac:dyDescent="0.25">
      <c r="A103" s="1">
        <v>99</v>
      </c>
      <c r="B103" s="56">
        <v>43882</v>
      </c>
      <c r="C103" t="s">
        <v>283</v>
      </c>
      <c r="D103" t="s">
        <v>15</v>
      </c>
      <c r="E103" s="48">
        <v>80220</v>
      </c>
      <c r="F103" s="48">
        <v>100275</v>
      </c>
    </row>
    <row r="104" spans="1:6" x14ac:dyDescent="0.25">
      <c r="A104" s="1">
        <v>100</v>
      </c>
      <c r="B104" s="56">
        <v>43885</v>
      </c>
      <c r="C104" t="s">
        <v>688</v>
      </c>
      <c r="D104" t="s">
        <v>526</v>
      </c>
      <c r="E104" s="48">
        <v>32504.36</v>
      </c>
      <c r="F104" s="48">
        <v>32504.36</v>
      </c>
    </row>
    <row r="105" spans="1:6" x14ac:dyDescent="0.25">
      <c r="A105" s="1">
        <v>101</v>
      </c>
      <c r="B105" s="56">
        <v>43885</v>
      </c>
      <c r="C105" t="s">
        <v>688</v>
      </c>
      <c r="D105" t="s">
        <v>557</v>
      </c>
      <c r="E105" s="48">
        <v>24208.47</v>
      </c>
      <c r="F105" s="48">
        <v>24208.47</v>
      </c>
    </row>
    <row r="106" spans="1:6" x14ac:dyDescent="0.25">
      <c r="A106" s="1">
        <v>102</v>
      </c>
      <c r="B106" s="56">
        <v>43885</v>
      </c>
      <c r="C106" t="s">
        <v>688</v>
      </c>
      <c r="D106" t="s">
        <v>558</v>
      </c>
      <c r="E106" s="48">
        <v>11286.03</v>
      </c>
      <c r="F106" s="48">
        <v>11286.03</v>
      </c>
    </row>
    <row r="107" spans="1:6" x14ac:dyDescent="0.25">
      <c r="A107" s="1">
        <v>103</v>
      </c>
      <c r="B107" s="56">
        <v>43885</v>
      </c>
      <c r="C107" t="s">
        <v>89</v>
      </c>
      <c r="D107" t="s">
        <v>90</v>
      </c>
      <c r="E107" s="48">
        <v>89910</v>
      </c>
      <c r="F107" s="48">
        <v>112387.5</v>
      </c>
    </row>
    <row r="108" spans="1:6" x14ac:dyDescent="0.25">
      <c r="A108" s="1">
        <v>104</v>
      </c>
      <c r="B108" s="56">
        <v>43885</v>
      </c>
      <c r="C108" t="s">
        <v>735</v>
      </c>
      <c r="D108" t="s">
        <v>98</v>
      </c>
      <c r="E108" s="48">
        <v>9000</v>
      </c>
      <c r="F108" s="48">
        <v>9000</v>
      </c>
    </row>
    <row r="109" spans="1:6" x14ac:dyDescent="0.25">
      <c r="A109" s="1">
        <v>105</v>
      </c>
      <c r="B109" s="56">
        <v>43886</v>
      </c>
      <c r="C109" t="s">
        <v>702</v>
      </c>
      <c r="D109" t="s">
        <v>126</v>
      </c>
      <c r="E109" s="48">
        <v>50000</v>
      </c>
      <c r="F109" s="48">
        <v>50000</v>
      </c>
    </row>
    <row r="110" spans="1:6" x14ac:dyDescent="0.25">
      <c r="A110" s="1">
        <v>106</v>
      </c>
      <c r="B110" s="56">
        <v>43887</v>
      </c>
      <c r="C110" t="s">
        <v>688</v>
      </c>
      <c r="D110" t="s">
        <v>551</v>
      </c>
      <c r="E110" s="48">
        <v>73334.080000000002</v>
      </c>
      <c r="F110" s="48">
        <v>73334.080000000002</v>
      </c>
    </row>
    <row r="111" spans="1:6" x14ac:dyDescent="0.25">
      <c r="A111" s="1">
        <v>107</v>
      </c>
      <c r="B111" s="56">
        <v>43887</v>
      </c>
      <c r="C111" t="s">
        <v>688</v>
      </c>
      <c r="D111" t="s">
        <v>556</v>
      </c>
      <c r="E111" s="48">
        <v>2754.88</v>
      </c>
      <c r="F111" s="48">
        <v>2754.88</v>
      </c>
    </row>
    <row r="112" spans="1:6" x14ac:dyDescent="0.25">
      <c r="A112" s="1">
        <v>108</v>
      </c>
      <c r="B112" s="56">
        <v>43887</v>
      </c>
      <c r="C112" t="s">
        <v>688</v>
      </c>
      <c r="D112" t="s">
        <v>563</v>
      </c>
      <c r="E112" s="48">
        <v>83062.929999999993</v>
      </c>
      <c r="F112" s="48">
        <v>83062.929999999993</v>
      </c>
    </row>
    <row r="113" spans="1:6" x14ac:dyDescent="0.25">
      <c r="A113" s="1">
        <v>109</v>
      </c>
      <c r="B113" s="56">
        <v>43887</v>
      </c>
      <c r="C113" t="s">
        <v>688</v>
      </c>
      <c r="D113" t="s">
        <v>563</v>
      </c>
      <c r="E113" s="48">
        <v>275732.8</v>
      </c>
      <c r="F113" s="48">
        <v>275732.8</v>
      </c>
    </row>
    <row r="114" spans="1:6" x14ac:dyDescent="0.25">
      <c r="A114" s="1">
        <v>110</v>
      </c>
      <c r="B114" s="56">
        <v>43887</v>
      </c>
      <c r="C114" t="s">
        <v>160</v>
      </c>
      <c r="D114" t="s">
        <v>161</v>
      </c>
      <c r="E114" s="48">
        <v>248244.31</v>
      </c>
      <c r="F114" s="48">
        <v>248244.31</v>
      </c>
    </row>
    <row r="115" spans="1:6" x14ac:dyDescent="0.25">
      <c r="A115" s="1">
        <v>111</v>
      </c>
      <c r="B115" s="56">
        <v>43888</v>
      </c>
      <c r="C115" t="s">
        <v>91</v>
      </c>
      <c r="D115" t="s">
        <v>92</v>
      </c>
      <c r="E115" s="48">
        <v>70000</v>
      </c>
      <c r="F115" s="48">
        <v>87500</v>
      </c>
    </row>
    <row r="116" spans="1:6" x14ac:dyDescent="0.25">
      <c r="A116" s="1">
        <v>112</v>
      </c>
      <c r="B116" s="56">
        <v>43888</v>
      </c>
      <c r="C116" t="s">
        <v>131</v>
      </c>
      <c r="D116" t="s">
        <v>132</v>
      </c>
      <c r="E116" s="48">
        <v>102580</v>
      </c>
      <c r="F116" s="48">
        <v>128225</v>
      </c>
    </row>
    <row r="117" spans="1:6" x14ac:dyDescent="0.25">
      <c r="A117" s="1">
        <v>113</v>
      </c>
      <c r="B117" s="56">
        <v>43888</v>
      </c>
      <c r="C117" t="s">
        <v>292</v>
      </c>
      <c r="D117" t="s">
        <v>100</v>
      </c>
      <c r="E117" s="48">
        <v>39000</v>
      </c>
      <c r="F117" s="48">
        <v>39000</v>
      </c>
    </row>
    <row r="118" spans="1:6" x14ac:dyDescent="0.25">
      <c r="A118" s="1">
        <v>114</v>
      </c>
      <c r="B118" s="56">
        <v>43889</v>
      </c>
      <c r="C118" t="s">
        <v>49</v>
      </c>
      <c r="D118" t="s">
        <v>50</v>
      </c>
      <c r="E118" s="48">
        <v>45000</v>
      </c>
      <c r="F118" s="48">
        <v>45000</v>
      </c>
    </row>
    <row r="119" spans="1:6" x14ac:dyDescent="0.25">
      <c r="A119" s="1">
        <v>115</v>
      </c>
      <c r="B119" s="56">
        <v>43889</v>
      </c>
      <c r="C119" t="s">
        <v>116</v>
      </c>
      <c r="D119" t="s">
        <v>117</v>
      </c>
      <c r="E119" s="48">
        <v>24000</v>
      </c>
      <c r="F119" s="48">
        <v>30000</v>
      </c>
    </row>
    <row r="120" spans="1:6" x14ac:dyDescent="0.25">
      <c r="A120" s="1">
        <v>116</v>
      </c>
      <c r="B120" s="56">
        <v>43889</v>
      </c>
      <c r="C120" t="s">
        <v>138</v>
      </c>
      <c r="D120" t="s">
        <v>139</v>
      </c>
      <c r="E120" s="48">
        <v>21790</v>
      </c>
      <c r="F120" s="48">
        <v>27237.5</v>
      </c>
    </row>
    <row r="121" spans="1:6" x14ac:dyDescent="0.25">
      <c r="A121" s="1">
        <v>117</v>
      </c>
      <c r="B121" s="56">
        <v>43889</v>
      </c>
      <c r="C121" t="s">
        <v>156</v>
      </c>
      <c r="D121" t="s">
        <v>155</v>
      </c>
      <c r="E121" s="48">
        <v>6651.02</v>
      </c>
      <c r="F121" s="48">
        <v>6651.02</v>
      </c>
    </row>
    <row r="122" spans="1:6" x14ac:dyDescent="0.25">
      <c r="A122" s="1">
        <v>118</v>
      </c>
      <c r="B122" s="56">
        <v>43892</v>
      </c>
      <c r="C122" t="s">
        <v>722</v>
      </c>
      <c r="D122" t="s">
        <v>76</v>
      </c>
      <c r="E122" s="48">
        <v>1888686.1</v>
      </c>
      <c r="F122" s="48">
        <v>2360857.63</v>
      </c>
    </row>
    <row r="123" spans="1:6" x14ac:dyDescent="0.25">
      <c r="A123" s="1">
        <v>119</v>
      </c>
      <c r="B123" s="56">
        <v>43893</v>
      </c>
      <c r="C123" t="s">
        <v>123</v>
      </c>
      <c r="D123" t="s">
        <v>124</v>
      </c>
      <c r="E123" s="48">
        <v>3000</v>
      </c>
      <c r="F123" s="48">
        <v>3000</v>
      </c>
    </row>
    <row r="124" spans="1:6" x14ac:dyDescent="0.25">
      <c r="A124" s="1">
        <v>120</v>
      </c>
      <c r="B124" s="56">
        <v>43894</v>
      </c>
      <c r="C124" t="s">
        <v>683</v>
      </c>
      <c r="D124" t="s">
        <v>537</v>
      </c>
      <c r="E124" s="48">
        <v>28400.55</v>
      </c>
      <c r="F124" s="48">
        <v>28400.55</v>
      </c>
    </row>
    <row r="125" spans="1:6" x14ac:dyDescent="0.25">
      <c r="A125" s="1">
        <v>121</v>
      </c>
      <c r="B125" s="56">
        <v>43894</v>
      </c>
      <c r="C125" t="s">
        <v>59</v>
      </c>
      <c r="D125" t="s">
        <v>60</v>
      </c>
      <c r="E125" s="48">
        <v>69500</v>
      </c>
      <c r="F125" s="48">
        <v>86875</v>
      </c>
    </row>
    <row r="126" spans="1:6" x14ac:dyDescent="0.25">
      <c r="A126" s="1">
        <v>122</v>
      </c>
      <c r="B126" s="56">
        <v>43894</v>
      </c>
      <c r="C126" t="s">
        <v>136</v>
      </c>
      <c r="D126" t="s">
        <v>137</v>
      </c>
      <c r="E126" s="48">
        <v>1877627</v>
      </c>
      <c r="F126" s="48">
        <v>2347033.75</v>
      </c>
    </row>
    <row r="127" spans="1:6" x14ac:dyDescent="0.25">
      <c r="A127" s="1">
        <v>123</v>
      </c>
      <c r="B127" s="56">
        <v>43895</v>
      </c>
      <c r="C127" t="s">
        <v>692</v>
      </c>
      <c r="D127" t="s">
        <v>568</v>
      </c>
      <c r="E127" s="48">
        <v>272.64</v>
      </c>
      <c r="F127" s="48">
        <v>272.64</v>
      </c>
    </row>
    <row r="128" spans="1:6" x14ac:dyDescent="0.25">
      <c r="A128" s="1">
        <v>124</v>
      </c>
      <c r="B128" s="56">
        <v>43895</v>
      </c>
      <c r="C128" t="s">
        <v>73</v>
      </c>
      <c r="D128" t="s">
        <v>74</v>
      </c>
      <c r="E128" s="48">
        <v>4900</v>
      </c>
      <c r="F128" s="48">
        <v>6125</v>
      </c>
    </row>
    <row r="129" spans="1:6" x14ac:dyDescent="0.25">
      <c r="A129" s="1">
        <v>125</v>
      </c>
      <c r="B129" s="56">
        <v>43896</v>
      </c>
      <c r="C129" t="s">
        <v>726</v>
      </c>
      <c r="D129" t="s">
        <v>264</v>
      </c>
      <c r="E129" s="48">
        <v>116000</v>
      </c>
      <c r="F129" s="48">
        <v>116000</v>
      </c>
    </row>
    <row r="130" spans="1:6" x14ac:dyDescent="0.25">
      <c r="A130" s="1">
        <v>126</v>
      </c>
      <c r="B130" s="56">
        <v>43900</v>
      </c>
      <c r="C130" t="s">
        <v>688</v>
      </c>
      <c r="D130" t="s">
        <v>564</v>
      </c>
      <c r="E130" s="48">
        <v>61394.33</v>
      </c>
      <c r="F130" s="48">
        <v>61394.33</v>
      </c>
    </row>
    <row r="131" spans="1:6" x14ac:dyDescent="0.25">
      <c r="A131" s="1">
        <v>127</v>
      </c>
      <c r="B131" s="56">
        <v>43900</v>
      </c>
      <c r="C131" t="s">
        <v>290</v>
      </c>
      <c r="D131" t="s">
        <v>58</v>
      </c>
      <c r="E131" s="48">
        <v>3400</v>
      </c>
      <c r="F131" s="48">
        <v>3400</v>
      </c>
    </row>
    <row r="132" spans="1:6" x14ac:dyDescent="0.25">
      <c r="A132" s="1">
        <v>128</v>
      </c>
      <c r="B132" s="56">
        <v>43901</v>
      </c>
      <c r="C132" t="s">
        <v>688</v>
      </c>
      <c r="D132" t="s">
        <v>560</v>
      </c>
      <c r="E132" s="48">
        <v>2106.16</v>
      </c>
      <c r="F132" s="48">
        <v>2106.16</v>
      </c>
    </row>
    <row r="133" spans="1:6" x14ac:dyDescent="0.25">
      <c r="A133" s="1">
        <v>129</v>
      </c>
      <c r="B133" s="56">
        <v>43901</v>
      </c>
      <c r="C133" t="s">
        <v>688</v>
      </c>
      <c r="D133" t="s">
        <v>561</v>
      </c>
      <c r="E133" s="48">
        <v>148971.54999999999</v>
      </c>
      <c r="F133" s="48">
        <v>148971.54999999999</v>
      </c>
    </row>
    <row r="134" spans="1:6" x14ac:dyDescent="0.25">
      <c r="A134" s="1">
        <v>130</v>
      </c>
      <c r="B134" s="56">
        <v>43901</v>
      </c>
      <c r="C134" t="s">
        <v>688</v>
      </c>
      <c r="D134" t="s">
        <v>562</v>
      </c>
      <c r="E134" s="48">
        <v>134187.26</v>
      </c>
      <c r="F134" s="48">
        <v>134187.26</v>
      </c>
    </row>
    <row r="135" spans="1:6" x14ac:dyDescent="0.25">
      <c r="A135" s="1">
        <v>131</v>
      </c>
      <c r="B135" s="56">
        <v>43902</v>
      </c>
      <c r="C135" t="s">
        <v>715</v>
      </c>
      <c r="D135" t="s">
        <v>38</v>
      </c>
      <c r="E135" s="48">
        <v>14875</v>
      </c>
      <c r="F135" s="48">
        <v>14875</v>
      </c>
    </row>
    <row r="136" spans="1:6" x14ac:dyDescent="0.25">
      <c r="A136" s="1">
        <v>132</v>
      </c>
      <c r="B136" s="56">
        <v>43905</v>
      </c>
      <c r="C136" t="s">
        <v>75</v>
      </c>
      <c r="D136" t="s">
        <v>74</v>
      </c>
      <c r="E136" s="48">
        <v>3500</v>
      </c>
      <c r="F136" s="48">
        <v>4375</v>
      </c>
    </row>
    <row r="137" spans="1:6" x14ac:dyDescent="0.25">
      <c r="A137" s="1">
        <v>133</v>
      </c>
      <c r="B137" s="56">
        <v>43906</v>
      </c>
      <c r="C137" t="s">
        <v>688</v>
      </c>
      <c r="D137" t="s">
        <v>559</v>
      </c>
      <c r="E137" s="48">
        <v>2808.24</v>
      </c>
      <c r="F137" s="48">
        <v>2808.24</v>
      </c>
    </row>
    <row r="138" spans="1:6" x14ac:dyDescent="0.25">
      <c r="A138" s="1">
        <v>134</v>
      </c>
      <c r="B138" s="56">
        <v>43907</v>
      </c>
      <c r="C138" t="s">
        <v>22</v>
      </c>
      <c r="D138" t="s">
        <v>23</v>
      </c>
      <c r="E138" s="48">
        <v>251525</v>
      </c>
      <c r="F138" s="48">
        <v>314406.25</v>
      </c>
    </row>
    <row r="139" spans="1:6" x14ac:dyDescent="0.25">
      <c r="A139" s="1">
        <v>135</v>
      </c>
      <c r="B139" s="56">
        <v>43908</v>
      </c>
      <c r="C139" t="s">
        <v>46</v>
      </c>
      <c r="D139" t="s">
        <v>47</v>
      </c>
      <c r="E139" s="48">
        <v>110000</v>
      </c>
      <c r="F139" s="48">
        <v>137500</v>
      </c>
    </row>
    <row r="140" spans="1:6" x14ac:dyDescent="0.25">
      <c r="A140" s="1">
        <v>136</v>
      </c>
      <c r="B140" s="56">
        <v>43908</v>
      </c>
      <c r="C140" t="s">
        <v>296</v>
      </c>
      <c r="D140" t="s">
        <v>220</v>
      </c>
      <c r="E140" s="48">
        <v>122156.5</v>
      </c>
      <c r="F140" s="48">
        <v>152695.63</v>
      </c>
    </row>
    <row r="141" spans="1:6" x14ac:dyDescent="0.25">
      <c r="A141" s="1">
        <v>137</v>
      </c>
      <c r="B141" s="56">
        <v>43916</v>
      </c>
      <c r="C141" t="s">
        <v>678</v>
      </c>
      <c r="D141" t="s">
        <v>528</v>
      </c>
      <c r="E141" s="48">
        <v>3717</v>
      </c>
      <c r="F141" s="48">
        <v>3717</v>
      </c>
    </row>
    <row r="142" spans="1:6" x14ac:dyDescent="0.25">
      <c r="A142" s="1">
        <v>138</v>
      </c>
      <c r="B142" s="56">
        <v>43916</v>
      </c>
      <c r="C142" t="s">
        <v>168</v>
      </c>
      <c r="D142" t="s">
        <v>90</v>
      </c>
      <c r="E142" s="48">
        <v>0</v>
      </c>
      <c r="F142" s="48">
        <v>0</v>
      </c>
    </row>
    <row r="143" spans="1:6" x14ac:dyDescent="0.25">
      <c r="A143" s="1">
        <v>139</v>
      </c>
      <c r="B143" s="56">
        <v>43917</v>
      </c>
      <c r="C143" t="s">
        <v>5</v>
      </c>
      <c r="D143" t="s">
        <v>518</v>
      </c>
      <c r="E143" s="48">
        <v>24000</v>
      </c>
      <c r="F143" s="48">
        <v>24000</v>
      </c>
    </row>
    <row r="144" spans="1:6" x14ac:dyDescent="0.25">
      <c r="A144" s="1">
        <v>140</v>
      </c>
      <c r="B144" s="56">
        <v>43917</v>
      </c>
      <c r="C144" t="s">
        <v>57</v>
      </c>
      <c r="D144" t="s">
        <v>58</v>
      </c>
      <c r="E144" s="48">
        <v>71800</v>
      </c>
      <c r="F144" s="48">
        <v>71800</v>
      </c>
    </row>
    <row r="145" spans="1:6" x14ac:dyDescent="0.25">
      <c r="A145" s="1">
        <v>141</v>
      </c>
      <c r="B145" s="56">
        <v>43920</v>
      </c>
      <c r="C145" t="s">
        <v>2</v>
      </c>
      <c r="D145" t="s">
        <v>517</v>
      </c>
      <c r="E145" s="48">
        <v>50000</v>
      </c>
      <c r="F145" s="48">
        <v>50000</v>
      </c>
    </row>
    <row r="146" spans="1:6" x14ac:dyDescent="0.25">
      <c r="A146" s="1">
        <v>142</v>
      </c>
      <c r="B146" s="56">
        <v>43920</v>
      </c>
      <c r="C146" t="s">
        <v>12</v>
      </c>
      <c r="D146" t="s">
        <v>13</v>
      </c>
      <c r="E146" s="48">
        <v>28800</v>
      </c>
      <c r="F146" s="48">
        <v>36000</v>
      </c>
    </row>
    <row r="147" spans="1:6" x14ac:dyDescent="0.25">
      <c r="A147" s="1">
        <v>143</v>
      </c>
      <c r="B147" s="56">
        <v>43920</v>
      </c>
      <c r="C147" t="s">
        <v>16</v>
      </c>
      <c r="D147" t="s">
        <v>13</v>
      </c>
      <c r="E147" s="48">
        <v>48800</v>
      </c>
      <c r="F147" s="48">
        <v>61000</v>
      </c>
    </row>
    <row r="148" spans="1:6" x14ac:dyDescent="0.25">
      <c r="A148" s="1">
        <v>144</v>
      </c>
      <c r="B148" s="56">
        <v>43920</v>
      </c>
      <c r="C148" t="s">
        <v>39</v>
      </c>
      <c r="D148" t="s">
        <v>40</v>
      </c>
      <c r="E148" s="48">
        <v>112000</v>
      </c>
      <c r="F148" s="48">
        <v>112000</v>
      </c>
    </row>
    <row r="149" spans="1:6" x14ac:dyDescent="0.25">
      <c r="A149" s="1">
        <v>145</v>
      </c>
      <c r="B149" s="56">
        <v>43921</v>
      </c>
      <c r="C149" t="s">
        <v>149</v>
      </c>
      <c r="D149" t="s">
        <v>70</v>
      </c>
      <c r="E149" s="48">
        <v>38000</v>
      </c>
      <c r="F149" s="48">
        <v>47500</v>
      </c>
    </row>
    <row r="150" spans="1:6" x14ac:dyDescent="0.25">
      <c r="A150" s="1">
        <v>146</v>
      </c>
      <c r="B150" s="56">
        <v>43921</v>
      </c>
      <c r="C150" t="s">
        <v>182</v>
      </c>
      <c r="D150" t="s">
        <v>582</v>
      </c>
      <c r="E150" s="48">
        <v>395.6</v>
      </c>
      <c r="F150" s="48">
        <v>395.6</v>
      </c>
    </row>
    <row r="151" spans="1:6" x14ac:dyDescent="0.25">
      <c r="A151" s="1">
        <v>147</v>
      </c>
      <c r="B151" s="56">
        <v>43922</v>
      </c>
      <c r="C151" t="s">
        <v>695</v>
      </c>
      <c r="D151" t="s">
        <v>42</v>
      </c>
      <c r="E151" s="48">
        <v>4500</v>
      </c>
      <c r="F151" s="48">
        <v>5625</v>
      </c>
    </row>
    <row r="152" spans="1:6" x14ac:dyDescent="0.25">
      <c r="A152" s="1">
        <v>148</v>
      </c>
      <c r="B152" s="56">
        <v>43922</v>
      </c>
      <c r="C152" t="s">
        <v>696</v>
      </c>
      <c r="D152" t="s">
        <v>42</v>
      </c>
      <c r="E152" s="48">
        <v>800</v>
      </c>
      <c r="F152" s="48">
        <v>1000</v>
      </c>
    </row>
    <row r="153" spans="1:6" x14ac:dyDescent="0.25">
      <c r="A153" s="1">
        <v>149</v>
      </c>
      <c r="B153" s="56">
        <v>43922</v>
      </c>
      <c r="C153" t="s">
        <v>697</v>
      </c>
      <c r="D153" t="s">
        <v>42</v>
      </c>
      <c r="E153" s="48">
        <v>4100</v>
      </c>
      <c r="F153" s="48">
        <v>5125</v>
      </c>
    </row>
    <row r="154" spans="1:6" x14ac:dyDescent="0.25">
      <c r="A154" s="1">
        <v>150</v>
      </c>
      <c r="B154" s="56">
        <v>43922</v>
      </c>
      <c r="C154" t="s">
        <v>698</v>
      </c>
      <c r="D154" t="s">
        <v>42</v>
      </c>
      <c r="E154" s="48">
        <v>4150</v>
      </c>
      <c r="F154" s="48">
        <v>5187.5</v>
      </c>
    </row>
    <row r="155" spans="1:6" x14ac:dyDescent="0.25">
      <c r="A155" s="1">
        <v>151</v>
      </c>
      <c r="B155" s="56">
        <v>43923</v>
      </c>
      <c r="C155" t="s">
        <v>53</v>
      </c>
      <c r="D155" t="s">
        <v>52</v>
      </c>
      <c r="E155" s="48">
        <v>39800</v>
      </c>
      <c r="F155" s="48">
        <v>49750</v>
      </c>
    </row>
    <row r="156" spans="1:6" x14ac:dyDescent="0.25">
      <c r="A156" s="1">
        <v>152</v>
      </c>
      <c r="B156" s="56">
        <v>43927</v>
      </c>
      <c r="C156" t="s">
        <v>10</v>
      </c>
      <c r="D156" t="s">
        <v>9</v>
      </c>
      <c r="E156" s="48">
        <v>194000</v>
      </c>
      <c r="F156" s="48">
        <v>242500</v>
      </c>
    </row>
    <row r="157" spans="1:6" x14ac:dyDescent="0.25">
      <c r="A157" s="1">
        <v>153</v>
      </c>
      <c r="B157" s="56">
        <v>43927</v>
      </c>
      <c r="C157" t="s">
        <v>11</v>
      </c>
      <c r="D157" t="s">
        <v>9</v>
      </c>
      <c r="E157" s="48">
        <v>154000</v>
      </c>
      <c r="F157" s="48">
        <v>192500</v>
      </c>
    </row>
    <row r="158" spans="1:6" x14ac:dyDescent="0.25">
      <c r="A158" s="1">
        <v>154</v>
      </c>
      <c r="B158" s="56">
        <v>43928</v>
      </c>
      <c r="C158" t="s">
        <v>676</v>
      </c>
      <c r="D158" t="s">
        <v>526</v>
      </c>
      <c r="E158" s="48">
        <v>77083.95</v>
      </c>
      <c r="F158" s="48">
        <v>77083.95</v>
      </c>
    </row>
    <row r="159" spans="1:6" x14ac:dyDescent="0.25">
      <c r="A159" s="1">
        <v>155</v>
      </c>
      <c r="B159" s="56">
        <v>43928</v>
      </c>
      <c r="C159" t="s">
        <v>32</v>
      </c>
      <c r="D159" t="s">
        <v>33</v>
      </c>
      <c r="E159" s="48">
        <v>144565</v>
      </c>
      <c r="F159" s="48">
        <v>180706.25</v>
      </c>
    </row>
    <row r="160" spans="1:6" x14ac:dyDescent="0.25">
      <c r="A160" s="1">
        <v>156</v>
      </c>
      <c r="B160" s="56">
        <v>43930</v>
      </c>
      <c r="C160" t="s">
        <v>676</v>
      </c>
      <c r="D160" t="s">
        <v>525</v>
      </c>
      <c r="E160" s="48">
        <v>50642.36</v>
      </c>
      <c r="F160" s="48">
        <v>50642.36</v>
      </c>
    </row>
    <row r="161" spans="1:6" x14ac:dyDescent="0.25">
      <c r="A161" s="1">
        <v>157</v>
      </c>
      <c r="B161" s="56">
        <v>43930</v>
      </c>
      <c r="C161" t="s">
        <v>169</v>
      </c>
      <c r="D161" t="s">
        <v>743</v>
      </c>
      <c r="E161" s="48">
        <v>0</v>
      </c>
      <c r="F161" s="48">
        <v>0</v>
      </c>
    </row>
    <row r="162" spans="1:6" x14ac:dyDescent="0.25">
      <c r="A162" s="1">
        <v>158</v>
      </c>
      <c r="B162" s="56">
        <v>43934</v>
      </c>
      <c r="C162" t="s">
        <v>305</v>
      </c>
      <c r="D162" t="s">
        <v>35</v>
      </c>
      <c r="E162" s="48">
        <v>24475</v>
      </c>
      <c r="F162" s="48">
        <v>24475</v>
      </c>
    </row>
    <row r="163" spans="1:6" x14ac:dyDescent="0.25">
      <c r="A163" s="1">
        <v>159</v>
      </c>
      <c r="B163" s="56">
        <v>43935</v>
      </c>
      <c r="C163" t="s">
        <v>8</v>
      </c>
      <c r="D163" t="s">
        <v>9</v>
      </c>
      <c r="E163" s="48">
        <v>19600</v>
      </c>
      <c r="F163" s="48">
        <v>24500</v>
      </c>
    </row>
    <row r="164" spans="1:6" x14ac:dyDescent="0.25">
      <c r="A164" s="1">
        <v>160</v>
      </c>
      <c r="B164" s="56">
        <v>43938</v>
      </c>
      <c r="C164" t="s">
        <v>165</v>
      </c>
      <c r="D164" t="s">
        <v>166</v>
      </c>
      <c r="E164" s="48">
        <v>108548.34</v>
      </c>
      <c r="F164" s="48">
        <v>108548.34</v>
      </c>
    </row>
    <row r="165" spans="1:6" x14ac:dyDescent="0.25">
      <c r="A165" s="1">
        <v>161</v>
      </c>
      <c r="B165" s="56">
        <v>43941</v>
      </c>
      <c r="C165" t="s">
        <v>36</v>
      </c>
      <c r="D165" t="s">
        <v>37</v>
      </c>
      <c r="E165" s="48">
        <v>814750</v>
      </c>
      <c r="F165" s="48">
        <v>1018437.5</v>
      </c>
    </row>
    <row r="166" spans="1:6" x14ac:dyDescent="0.25">
      <c r="A166" s="1">
        <v>162</v>
      </c>
      <c r="B166" s="56">
        <v>43941</v>
      </c>
      <c r="C166" t="s">
        <v>154</v>
      </c>
      <c r="D166" t="s">
        <v>155</v>
      </c>
      <c r="E166" s="48">
        <v>31391.25</v>
      </c>
      <c r="F166" s="48">
        <v>39239.06</v>
      </c>
    </row>
    <row r="167" spans="1:6" x14ac:dyDescent="0.25">
      <c r="A167" s="1">
        <v>163</v>
      </c>
      <c r="B167" s="56">
        <v>43943</v>
      </c>
      <c r="C167" t="s">
        <v>676</v>
      </c>
      <c r="D167" t="s">
        <v>521</v>
      </c>
      <c r="E167" s="48">
        <v>61936.05</v>
      </c>
      <c r="F167" s="48">
        <v>61936.05</v>
      </c>
    </row>
    <row r="168" spans="1:6" x14ac:dyDescent="0.25">
      <c r="A168" s="1">
        <v>164</v>
      </c>
      <c r="B168" s="56">
        <v>43943</v>
      </c>
      <c r="C168" t="s">
        <v>34</v>
      </c>
      <c r="D168" t="s">
        <v>529</v>
      </c>
      <c r="E168" s="48">
        <v>50012</v>
      </c>
      <c r="F168" s="48">
        <v>62515</v>
      </c>
    </row>
    <row r="169" spans="1:6" x14ac:dyDescent="0.25">
      <c r="A169" s="1">
        <v>165</v>
      </c>
      <c r="B169" s="56">
        <v>43945</v>
      </c>
      <c r="C169" t="s">
        <v>676</v>
      </c>
      <c r="D169" t="s">
        <v>520</v>
      </c>
      <c r="E169" s="48">
        <v>12578.45</v>
      </c>
      <c r="F169" s="48">
        <v>12578.45</v>
      </c>
    </row>
    <row r="170" spans="1:6" x14ac:dyDescent="0.25">
      <c r="A170" s="1">
        <v>166</v>
      </c>
      <c r="B170" s="56">
        <v>43945</v>
      </c>
      <c r="C170" t="s">
        <v>678</v>
      </c>
      <c r="D170" t="s">
        <v>528</v>
      </c>
      <c r="E170" s="48">
        <v>1533</v>
      </c>
      <c r="F170" s="48">
        <v>1533</v>
      </c>
    </row>
    <row r="171" spans="1:6" x14ac:dyDescent="0.25">
      <c r="A171" s="1">
        <v>167</v>
      </c>
      <c r="B171" s="56">
        <v>43948</v>
      </c>
      <c r="C171" t="s">
        <v>676</v>
      </c>
      <c r="D171" t="s">
        <v>522</v>
      </c>
      <c r="E171" s="48">
        <v>2196</v>
      </c>
      <c r="F171" s="48">
        <v>2196</v>
      </c>
    </row>
    <row r="172" spans="1:6" x14ac:dyDescent="0.25">
      <c r="A172" s="1">
        <v>168</v>
      </c>
      <c r="B172" s="56">
        <v>43949</v>
      </c>
      <c r="C172" t="s">
        <v>676</v>
      </c>
      <c r="D172" t="s">
        <v>523</v>
      </c>
      <c r="E172" s="48">
        <v>3775.01</v>
      </c>
      <c r="F172" s="48">
        <v>3775.01</v>
      </c>
    </row>
    <row r="173" spans="1:6" x14ac:dyDescent="0.25">
      <c r="A173" s="1">
        <v>169</v>
      </c>
      <c r="B173" s="56">
        <v>43949</v>
      </c>
      <c r="C173" t="s">
        <v>676</v>
      </c>
      <c r="D173" t="s">
        <v>524</v>
      </c>
      <c r="E173" s="48">
        <v>3062.42</v>
      </c>
      <c r="F173" s="48">
        <v>3062.42</v>
      </c>
    </row>
    <row r="174" spans="1:6" x14ac:dyDescent="0.25">
      <c r="A174" s="1">
        <v>170</v>
      </c>
      <c r="B174" s="56">
        <v>43949</v>
      </c>
      <c r="C174" t="s">
        <v>676</v>
      </c>
      <c r="D174" t="s">
        <v>526</v>
      </c>
      <c r="E174" s="48">
        <v>3021.69</v>
      </c>
      <c r="F174" s="48">
        <v>3021.69</v>
      </c>
    </row>
    <row r="175" spans="1:6" x14ac:dyDescent="0.25">
      <c r="A175" s="1">
        <v>171</v>
      </c>
      <c r="B175" s="56">
        <v>43950</v>
      </c>
      <c r="C175" t="s">
        <v>705</v>
      </c>
      <c r="D175" t="s">
        <v>162</v>
      </c>
      <c r="E175" s="48">
        <v>0</v>
      </c>
      <c r="F175" s="48">
        <v>0</v>
      </c>
    </row>
    <row r="176" spans="1:6" x14ac:dyDescent="0.25">
      <c r="A176" s="1">
        <v>172</v>
      </c>
      <c r="B176" s="56">
        <v>43951</v>
      </c>
      <c r="C176" t="s">
        <v>17</v>
      </c>
      <c r="D176" t="s">
        <v>519</v>
      </c>
      <c r="E176" s="48">
        <v>32457.74</v>
      </c>
      <c r="F176" s="48">
        <v>32457.74</v>
      </c>
    </row>
    <row r="177" spans="1:6" x14ac:dyDescent="0.25">
      <c r="A177" s="1">
        <v>173</v>
      </c>
      <c r="B177" s="56">
        <v>43951</v>
      </c>
      <c r="C177" t="s">
        <v>20</v>
      </c>
      <c r="D177" t="s">
        <v>21</v>
      </c>
      <c r="E177" s="48">
        <v>429991</v>
      </c>
      <c r="F177" s="48">
        <v>537488.75</v>
      </c>
    </row>
    <row r="178" spans="1:6" x14ac:dyDescent="0.25">
      <c r="A178" s="1">
        <v>174</v>
      </c>
      <c r="B178" s="56">
        <v>43955</v>
      </c>
      <c r="C178" t="s">
        <v>18</v>
      </c>
      <c r="D178" t="s">
        <v>19</v>
      </c>
      <c r="E178" s="48">
        <v>215562.11</v>
      </c>
      <c r="F178" s="48">
        <v>269452.61</v>
      </c>
    </row>
    <row r="179" spans="1:6" x14ac:dyDescent="0.25">
      <c r="A179" s="1">
        <v>175</v>
      </c>
      <c r="B179" s="56">
        <v>43955</v>
      </c>
      <c r="C179" t="s">
        <v>26</v>
      </c>
      <c r="D179" t="s">
        <v>27</v>
      </c>
      <c r="E179" s="48">
        <v>11132.88</v>
      </c>
      <c r="F179" s="48">
        <v>11132.88</v>
      </c>
    </row>
    <row r="180" spans="1:6" x14ac:dyDescent="0.25">
      <c r="A180" s="1">
        <v>176</v>
      </c>
      <c r="B180" s="56">
        <v>43955</v>
      </c>
      <c r="C180" t="s">
        <v>676</v>
      </c>
      <c r="D180" t="s">
        <v>571</v>
      </c>
      <c r="E180" s="48">
        <v>2792.75</v>
      </c>
      <c r="F180" s="48">
        <v>2792.75</v>
      </c>
    </row>
    <row r="181" spans="1:6" x14ac:dyDescent="0.25">
      <c r="A181" s="1">
        <v>177</v>
      </c>
      <c r="B181" s="56">
        <v>43956</v>
      </c>
      <c r="C181" t="s">
        <v>704</v>
      </c>
      <c r="D181" t="s">
        <v>537</v>
      </c>
      <c r="E181" s="48">
        <v>0</v>
      </c>
      <c r="F181" s="48">
        <v>0</v>
      </c>
    </row>
    <row r="182" spans="1:6" x14ac:dyDescent="0.25">
      <c r="A182" s="1">
        <v>178</v>
      </c>
      <c r="B182" s="56">
        <v>43957</v>
      </c>
      <c r="C182" t="s">
        <v>676</v>
      </c>
      <c r="D182" t="s">
        <v>572</v>
      </c>
      <c r="E182" s="48">
        <v>30348.23</v>
      </c>
      <c r="F182" s="48">
        <v>30348.23</v>
      </c>
    </row>
    <row r="183" spans="1:6" x14ac:dyDescent="0.25">
      <c r="A183" s="1">
        <v>179</v>
      </c>
      <c r="B183" s="56">
        <v>43958</v>
      </c>
      <c r="C183" t="s">
        <v>409</v>
      </c>
      <c r="D183" t="s">
        <v>166</v>
      </c>
      <c r="E183" s="48">
        <v>1514275.69</v>
      </c>
      <c r="F183" s="48">
        <v>1711131.53</v>
      </c>
    </row>
    <row r="184" spans="1:6" x14ac:dyDescent="0.25">
      <c r="A184" s="1">
        <v>180</v>
      </c>
      <c r="B184" s="56">
        <v>43959</v>
      </c>
      <c r="C184" t="s">
        <v>6</v>
      </c>
      <c r="D184" t="s">
        <v>7</v>
      </c>
      <c r="E184" s="48">
        <v>47700</v>
      </c>
      <c r="F184" s="48">
        <v>59625</v>
      </c>
    </row>
    <row r="185" spans="1:6" x14ac:dyDescent="0.25">
      <c r="A185" s="1">
        <v>181</v>
      </c>
      <c r="B185" s="56">
        <v>43965</v>
      </c>
      <c r="C185" t="s">
        <v>14</v>
      </c>
      <c r="D185" t="s">
        <v>15</v>
      </c>
      <c r="E185" s="48">
        <v>63100</v>
      </c>
      <c r="F185" s="48">
        <v>78875</v>
      </c>
    </row>
    <row r="186" spans="1:6" x14ac:dyDescent="0.25">
      <c r="A186" s="1">
        <v>182</v>
      </c>
      <c r="B186" s="56">
        <v>43965</v>
      </c>
      <c r="C186" t="s">
        <v>676</v>
      </c>
      <c r="D186" t="s">
        <v>528</v>
      </c>
      <c r="E186" s="48">
        <v>69675.240000000005</v>
      </c>
      <c r="F186" s="48">
        <v>69675.240000000005</v>
      </c>
    </row>
    <row r="187" spans="1:6" x14ac:dyDescent="0.25">
      <c r="A187" s="1">
        <v>183</v>
      </c>
      <c r="B187" s="56">
        <v>43965</v>
      </c>
      <c r="C187" t="s">
        <v>676</v>
      </c>
      <c r="D187" t="s">
        <v>573</v>
      </c>
      <c r="E187" s="48">
        <v>8484.93</v>
      </c>
      <c r="F187" s="48">
        <v>8484.93</v>
      </c>
    </row>
    <row r="188" spans="1:6" x14ac:dyDescent="0.25">
      <c r="A188" s="1">
        <v>184</v>
      </c>
      <c r="B188" s="56">
        <v>43965</v>
      </c>
      <c r="C188" t="s">
        <v>676</v>
      </c>
      <c r="D188" t="s">
        <v>573</v>
      </c>
      <c r="E188" s="48">
        <v>6300.08</v>
      </c>
      <c r="F188" s="48">
        <v>6300.08</v>
      </c>
    </row>
    <row r="189" spans="1:6" x14ac:dyDescent="0.25">
      <c r="A189" s="1">
        <v>185</v>
      </c>
      <c r="B189" s="56">
        <v>43966</v>
      </c>
      <c r="C189" t="s">
        <v>676</v>
      </c>
      <c r="D189" t="s">
        <v>574</v>
      </c>
      <c r="E189" s="48">
        <v>2792.75</v>
      </c>
      <c r="F189" s="48">
        <v>2792.75</v>
      </c>
    </row>
    <row r="190" spans="1:6" x14ac:dyDescent="0.25">
      <c r="A190" s="1">
        <v>186</v>
      </c>
      <c r="B190" s="56">
        <v>43966</v>
      </c>
      <c r="C190" t="s">
        <v>676</v>
      </c>
      <c r="D190" t="s">
        <v>575</v>
      </c>
      <c r="E190" s="48">
        <v>4254.22</v>
      </c>
      <c r="F190" s="48">
        <v>4254.22</v>
      </c>
    </row>
    <row r="191" spans="1:6" x14ac:dyDescent="0.25">
      <c r="A191" s="1">
        <v>187</v>
      </c>
      <c r="B191" s="56">
        <v>43969</v>
      </c>
      <c r="C191" t="s">
        <v>676</v>
      </c>
      <c r="D191" t="s">
        <v>526</v>
      </c>
      <c r="E191" s="48">
        <v>2199.8000000000002</v>
      </c>
      <c r="F191" s="48">
        <v>2199.8000000000002</v>
      </c>
    </row>
    <row r="192" spans="1:6" s="68" customFormat="1" x14ac:dyDescent="0.25">
      <c r="A192" s="66">
        <v>188</v>
      </c>
      <c r="B192" s="67">
        <v>43969</v>
      </c>
      <c r="C192" s="68" t="s">
        <v>749</v>
      </c>
      <c r="D192" s="68" t="s">
        <v>143</v>
      </c>
      <c r="E192" s="69">
        <v>14996.25</v>
      </c>
      <c r="F192" s="69">
        <v>14996.25</v>
      </c>
    </row>
    <row r="193" spans="1:6" x14ac:dyDescent="0.25">
      <c r="A193" s="1">
        <v>189</v>
      </c>
      <c r="B193" s="56">
        <v>43969</v>
      </c>
      <c r="C193" t="s">
        <v>289</v>
      </c>
      <c r="D193" t="s">
        <v>58</v>
      </c>
      <c r="E193" s="48">
        <v>1850</v>
      </c>
      <c r="F193" s="48">
        <v>1850</v>
      </c>
    </row>
    <row r="194" spans="1:6" x14ac:dyDescent="0.25">
      <c r="A194" s="1">
        <v>190</v>
      </c>
      <c r="B194" s="56">
        <v>43973</v>
      </c>
      <c r="C194" t="s">
        <v>158</v>
      </c>
      <c r="D194" t="s">
        <v>159</v>
      </c>
      <c r="E194" s="48">
        <v>24876</v>
      </c>
      <c r="F194" s="48">
        <v>31095</v>
      </c>
    </row>
    <row r="195" spans="1:6" x14ac:dyDescent="0.25">
      <c r="A195" s="1">
        <v>191</v>
      </c>
      <c r="B195" s="56">
        <v>43976</v>
      </c>
      <c r="C195" t="s">
        <v>163</v>
      </c>
      <c r="D195" t="s">
        <v>164</v>
      </c>
      <c r="E195" s="48">
        <v>20000</v>
      </c>
      <c r="F195" s="48">
        <v>20000</v>
      </c>
    </row>
    <row r="196" spans="1:6" x14ac:dyDescent="0.25">
      <c r="A196" s="1">
        <v>192</v>
      </c>
      <c r="B196" s="56">
        <v>43979</v>
      </c>
      <c r="C196" t="s">
        <v>676</v>
      </c>
      <c r="D196" t="s">
        <v>576</v>
      </c>
      <c r="E196" s="48">
        <v>16969.87</v>
      </c>
      <c r="F196" s="48">
        <v>16969.87</v>
      </c>
    </row>
    <row r="197" spans="1:6" x14ac:dyDescent="0.25">
      <c r="A197" s="1">
        <v>193</v>
      </c>
      <c r="B197" s="56">
        <v>43983</v>
      </c>
      <c r="C197" t="s">
        <v>721</v>
      </c>
      <c r="D197" t="s">
        <v>97</v>
      </c>
      <c r="E197" s="48">
        <v>22600</v>
      </c>
      <c r="F197" s="48">
        <v>22600</v>
      </c>
    </row>
    <row r="198" spans="1:6" x14ac:dyDescent="0.25">
      <c r="A198" s="1">
        <v>194</v>
      </c>
      <c r="B198" s="56">
        <v>43983</v>
      </c>
      <c r="C198" t="s">
        <v>150</v>
      </c>
      <c r="D198" t="s">
        <v>151</v>
      </c>
      <c r="E198" s="48">
        <v>20000</v>
      </c>
      <c r="F198" s="48">
        <v>20000</v>
      </c>
    </row>
    <row r="199" spans="1:6" x14ac:dyDescent="0.25">
      <c r="A199" s="1">
        <v>195</v>
      </c>
      <c r="B199" s="56">
        <v>43983</v>
      </c>
      <c r="C199" t="s">
        <v>744</v>
      </c>
      <c r="D199" t="s">
        <v>103</v>
      </c>
      <c r="E199" s="48">
        <v>300300</v>
      </c>
      <c r="F199" s="48">
        <v>375375</v>
      </c>
    </row>
    <row r="200" spans="1:6" x14ac:dyDescent="0.25">
      <c r="A200" s="1">
        <v>196</v>
      </c>
      <c r="B200" s="56">
        <v>43984</v>
      </c>
      <c r="C200" t="s">
        <v>723</v>
      </c>
      <c r="D200" t="s">
        <v>157</v>
      </c>
      <c r="E200" s="48">
        <v>59500</v>
      </c>
      <c r="F200" s="48">
        <v>74375</v>
      </c>
    </row>
    <row r="201" spans="1:6" x14ac:dyDescent="0.25">
      <c r="A201" s="1">
        <v>197</v>
      </c>
      <c r="B201" s="56">
        <v>43984</v>
      </c>
      <c r="C201" t="s">
        <v>170</v>
      </c>
      <c r="D201" t="s">
        <v>543</v>
      </c>
      <c r="E201" s="48">
        <v>2514.63</v>
      </c>
      <c r="F201" s="48">
        <v>2514.63</v>
      </c>
    </row>
    <row r="202" spans="1:6" x14ac:dyDescent="0.25">
      <c r="A202" s="1">
        <v>198</v>
      </c>
      <c r="B202" s="56">
        <v>43984</v>
      </c>
      <c r="C202" t="s">
        <v>175</v>
      </c>
      <c r="D202" t="s">
        <v>542</v>
      </c>
      <c r="E202" s="48">
        <v>2077.3000000000002</v>
      </c>
      <c r="F202" s="48">
        <v>2077.3000000000002</v>
      </c>
    </row>
    <row r="203" spans="1:6" x14ac:dyDescent="0.25">
      <c r="A203" s="1">
        <v>199</v>
      </c>
      <c r="B203" s="56">
        <v>43987</v>
      </c>
      <c r="C203" t="s">
        <v>324</v>
      </c>
      <c r="D203" t="s">
        <v>100</v>
      </c>
      <c r="E203" s="48">
        <v>162733.60999999999</v>
      </c>
      <c r="F203" s="48">
        <v>203417.01</v>
      </c>
    </row>
    <row r="204" spans="1:6" x14ac:dyDescent="0.25">
      <c r="A204" s="1">
        <v>200</v>
      </c>
      <c r="B204" s="56">
        <v>43987</v>
      </c>
      <c r="C204" t="s">
        <v>336</v>
      </c>
      <c r="D204" t="s">
        <v>76</v>
      </c>
      <c r="E204" s="48">
        <v>162733.60999999999</v>
      </c>
      <c r="F204" s="48">
        <v>203417.01</v>
      </c>
    </row>
    <row r="205" spans="1:6" x14ac:dyDescent="0.25">
      <c r="A205" s="1">
        <v>201</v>
      </c>
      <c r="B205" s="56">
        <v>43991</v>
      </c>
      <c r="C205" t="s">
        <v>321</v>
      </c>
      <c r="D205" t="s">
        <v>322</v>
      </c>
      <c r="E205" s="48">
        <v>4411</v>
      </c>
      <c r="F205" s="48">
        <v>4411</v>
      </c>
    </row>
    <row r="206" spans="1:6" x14ac:dyDescent="0.25">
      <c r="A206" s="1">
        <v>202</v>
      </c>
      <c r="B206" s="56">
        <v>43992</v>
      </c>
      <c r="C206" t="s">
        <v>146</v>
      </c>
      <c r="D206" t="s">
        <v>147</v>
      </c>
      <c r="E206" s="48">
        <v>97850</v>
      </c>
      <c r="F206" s="48">
        <v>122312.5</v>
      </c>
    </row>
    <row r="207" spans="1:6" x14ac:dyDescent="0.25">
      <c r="A207" s="1">
        <v>203</v>
      </c>
      <c r="B207" s="56">
        <v>43992</v>
      </c>
      <c r="C207" t="s">
        <v>727</v>
      </c>
      <c r="D207" t="s">
        <v>148</v>
      </c>
      <c r="E207" s="48">
        <v>2200</v>
      </c>
      <c r="F207" s="48">
        <v>2200</v>
      </c>
    </row>
    <row r="208" spans="1:6" x14ac:dyDescent="0.25">
      <c r="A208" s="1">
        <v>204</v>
      </c>
      <c r="B208" s="56">
        <v>43992</v>
      </c>
      <c r="C208" t="s">
        <v>706</v>
      </c>
      <c r="D208" t="s">
        <v>214</v>
      </c>
      <c r="E208" s="48">
        <v>198000</v>
      </c>
      <c r="F208" s="48">
        <v>198000</v>
      </c>
    </row>
    <row r="209" spans="1:6" x14ac:dyDescent="0.25">
      <c r="A209" s="1">
        <v>205</v>
      </c>
      <c r="B209" s="56">
        <v>43994</v>
      </c>
      <c r="C209" t="s">
        <v>288</v>
      </c>
      <c r="D209" t="s">
        <v>58</v>
      </c>
      <c r="E209" s="48">
        <v>1500</v>
      </c>
      <c r="F209" s="48">
        <v>1500</v>
      </c>
    </row>
    <row r="210" spans="1:6" x14ac:dyDescent="0.25">
      <c r="A210" s="1">
        <v>206</v>
      </c>
      <c r="B210" s="56">
        <v>43998</v>
      </c>
      <c r="C210" t="s">
        <v>28</v>
      </c>
      <c r="D210" t="s">
        <v>29</v>
      </c>
      <c r="E210" s="48">
        <v>10000</v>
      </c>
      <c r="F210" s="48">
        <v>10000</v>
      </c>
    </row>
    <row r="211" spans="1:6" x14ac:dyDescent="0.25">
      <c r="A211" s="1">
        <v>207</v>
      </c>
      <c r="B211" s="56">
        <v>43998</v>
      </c>
      <c r="C211" t="s">
        <v>30</v>
      </c>
      <c r="D211" t="s">
        <v>31</v>
      </c>
      <c r="E211" s="48">
        <v>10000</v>
      </c>
      <c r="F211" s="48">
        <v>10000</v>
      </c>
    </row>
    <row r="212" spans="1:6" x14ac:dyDescent="0.25">
      <c r="A212" s="1">
        <v>208</v>
      </c>
      <c r="B212" s="56">
        <v>43999</v>
      </c>
      <c r="C212" t="s">
        <v>731</v>
      </c>
      <c r="D212" t="s">
        <v>140</v>
      </c>
      <c r="E212" s="48">
        <v>20000</v>
      </c>
      <c r="F212" s="48">
        <v>20000</v>
      </c>
    </row>
    <row r="213" spans="1:6" x14ac:dyDescent="0.25">
      <c r="A213" s="1">
        <v>209</v>
      </c>
      <c r="B213" s="56">
        <v>43999</v>
      </c>
      <c r="C213" t="s">
        <v>494</v>
      </c>
      <c r="D213" t="s">
        <v>577</v>
      </c>
      <c r="E213" s="48">
        <v>16500</v>
      </c>
      <c r="F213" s="48">
        <v>16500</v>
      </c>
    </row>
    <row r="214" spans="1:6" x14ac:dyDescent="0.25">
      <c r="A214" s="1">
        <v>210</v>
      </c>
      <c r="B214" s="56">
        <v>43999</v>
      </c>
      <c r="C214" t="s">
        <v>494</v>
      </c>
      <c r="D214" t="s">
        <v>580</v>
      </c>
      <c r="E214" s="48">
        <v>2000</v>
      </c>
      <c r="F214" s="48">
        <v>2000</v>
      </c>
    </row>
    <row r="215" spans="1:6" x14ac:dyDescent="0.25">
      <c r="A215" s="1">
        <v>211</v>
      </c>
      <c r="B215" s="56">
        <v>43999</v>
      </c>
      <c r="C215" t="s">
        <v>171</v>
      </c>
      <c r="D215" t="s">
        <v>172</v>
      </c>
      <c r="E215" s="48">
        <v>139067</v>
      </c>
      <c r="F215" s="48">
        <v>173833.75</v>
      </c>
    </row>
    <row r="216" spans="1:6" x14ac:dyDescent="0.25">
      <c r="A216" s="1">
        <v>212</v>
      </c>
      <c r="B216" s="56">
        <v>43999</v>
      </c>
      <c r="C216" t="s">
        <v>494</v>
      </c>
      <c r="D216" t="s">
        <v>583</v>
      </c>
      <c r="E216" s="48">
        <v>17200</v>
      </c>
      <c r="F216" s="48">
        <v>17200</v>
      </c>
    </row>
    <row r="217" spans="1:6" x14ac:dyDescent="0.25">
      <c r="A217" s="1">
        <v>213</v>
      </c>
      <c r="B217" s="56">
        <v>44000</v>
      </c>
      <c r="C217" t="s">
        <v>494</v>
      </c>
      <c r="D217" t="s">
        <v>578</v>
      </c>
      <c r="E217" s="48">
        <v>3750</v>
      </c>
      <c r="F217" s="48">
        <v>3750</v>
      </c>
    </row>
    <row r="218" spans="1:6" x14ac:dyDescent="0.25">
      <c r="A218" s="1">
        <v>214</v>
      </c>
      <c r="B218" s="56">
        <v>44000</v>
      </c>
      <c r="C218" t="s">
        <v>494</v>
      </c>
      <c r="D218" t="s">
        <v>579</v>
      </c>
      <c r="E218" s="48">
        <v>1875</v>
      </c>
      <c r="F218" s="48">
        <v>1875</v>
      </c>
    </row>
    <row r="219" spans="1:6" x14ac:dyDescent="0.25">
      <c r="A219" s="1">
        <v>215</v>
      </c>
      <c r="B219" s="56">
        <v>44000</v>
      </c>
      <c r="C219" t="s">
        <v>494</v>
      </c>
      <c r="D219" t="s">
        <v>568</v>
      </c>
      <c r="E219" s="48">
        <v>1875</v>
      </c>
      <c r="F219" s="48">
        <v>1875</v>
      </c>
    </row>
    <row r="220" spans="1:6" x14ac:dyDescent="0.25">
      <c r="A220" s="1">
        <v>216</v>
      </c>
      <c r="B220" s="56">
        <v>44005</v>
      </c>
      <c r="C220" t="s">
        <v>144</v>
      </c>
      <c r="D220" t="s">
        <v>145</v>
      </c>
      <c r="E220" s="48">
        <v>162283</v>
      </c>
      <c r="F220" s="48">
        <v>202853.75</v>
      </c>
    </row>
    <row r="221" spans="1:6" x14ac:dyDescent="0.25">
      <c r="A221" s="1">
        <v>217</v>
      </c>
      <c r="B221" s="56">
        <v>44005</v>
      </c>
      <c r="C221" t="s">
        <v>181</v>
      </c>
      <c r="D221" t="s">
        <v>172</v>
      </c>
      <c r="E221" s="48">
        <v>129795</v>
      </c>
      <c r="F221" s="48">
        <v>162243.75</v>
      </c>
    </row>
    <row r="222" spans="1:6" x14ac:dyDescent="0.25">
      <c r="A222" s="1">
        <v>218</v>
      </c>
      <c r="B222" s="56">
        <v>44005</v>
      </c>
      <c r="C222" t="s">
        <v>187</v>
      </c>
      <c r="D222" t="s">
        <v>145</v>
      </c>
      <c r="E222" s="48">
        <v>66976</v>
      </c>
      <c r="F222" s="48">
        <v>83720</v>
      </c>
    </row>
    <row r="223" spans="1:6" x14ac:dyDescent="0.25">
      <c r="A223" s="1">
        <v>219</v>
      </c>
      <c r="B223" s="56">
        <v>44006</v>
      </c>
      <c r="C223" t="s">
        <v>141</v>
      </c>
      <c r="D223" t="s">
        <v>142</v>
      </c>
      <c r="E223" s="48">
        <v>5000</v>
      </c>
      <c r="F223" s="48">
        <v>5000</v>
      </c>
    </row>
    <row r="224" spans="1:6" x14ac:dyDescent="0.25">
      <c r="A224" s="1">
        <v>220</v>
      </c>
      <c r="B224" s="56">
        <v>44006</v>
      </c>
      <c r="C224" t="s">
        <v>706</v>
      </c>
      <c r="D224" t="s">
        <v>584</v>
      </c>
      <c r="E224" s="48">
        <v>52029.49</v>
      </c>
      <c r="F224" s="48">
        <v>52029.49</v>
      </c>
    </row>
    <row r="225" spans="1:6" x14ac:dyDescent="0.25">
      <c r="A225" s="1">
        <v>221</v>
      </c>
      <c r="B225" s="56">
        <v>44011</v>
      </c>
      <c r="C225" t="s">
        <v>309</v>
      </c>
      <c r="D225" t="s">
        <v>310</v>
      </c>
      <c r="E225" s="48">
        <v>19957.509999999998</v>
      </c>
      <c r="F225" s="48">
        <v>19957.509999999998</v>
      </c>
    </row>
    <row r="226" spans="1:6" x14ac:dyDescent="0.25">
      <c r="A226" s="1">
        <v>222</v>
      </c>
      <c r="B226" s="56">
        <v>44011</v>
      </c>
      <c r="C226" t="s">
        <v>173</v>
      </c>
      <c r="D226" t="s">
        <v>174</v>
      </c>
      <c r="E226" s="48">
        <v>30000</v>
      </c>
      <c r="F226" s="48">
        <v>37500</v>
      </c>
    </row>
    <row r="227" spans="1:6" x14ac:dyDescent="0.25">
      <c r="A227" s="1">
        <v>223</v>
      </c>
      <c r="B227" s="56">
        <v>44013</v>
      </c>
      <c r="C227" t="s">
        <v>179</v>
      </c>
      <c r="D227" t="s">
        <v>180</v>
      </c>
      <c r="E227" s="48">
        <v>46986.06</v>
      </c>
      <c r="F227" s="48">
        <v>46986.06</v>
      </c>
    </row>
    <row r="228" spans="1:6" x14ac:dyDescent="0.25">
      <c r="A228" s="1">
        <v>224</v>
      </c>
      <c r="B228" s="56">
        <v>44013</v>
      </c>
      <c r="C228" t="s">
        <v>287</v>
      </c>
      <c r="D228" t="s">
        <v>58</v>
      </c>
      <c r="E228" s="48">
        <v>4950</v>
      </c>
      <c r="F228" s="48">
        <v>4950</v>
      </c>
    </row>
    <row r="229" spans="1:6" x14ac:dyDescent="0.25">
      <c r="A229" s="1">
        <v>225</v>
      </c>
      <c r="B229" s="56">
        <v>44014</v>
      </c>
      <c r="C229" t="s">
        <v>188</v>
      </c>
      <c r="D229" t="s">
        <v>189</v>
      </c>
      <c r="E229" s="48">
        <v>135984</v>
      </c>
      <c r="F229" s="48">
        <v>169980</v>
      </c>
    </row>
    <row r="230" spans="1:6" x14ac:dyDescent="0.25">
      <c r="A230" s="1">
        <v>226</v>
      </c>
      <c r="B230" s="56">
        <v>44018</v>
      </c>
      <c r="C230" t="s">
        <v>714</v>
      </c>
      <c r="D230" t="s">
        <v>401</v>
      </c>
      <c r="E230" s="48">
        <v>44636.800000000003</v>
      </c>
      <c r="F230" s="48">
        <v>55796</v>
      </c>
    </row>
    <row r="231" spans="1:6" x14ac:dyDescent="0.25">
      <c r="A231" s="1">
        <v>227</v>
      </c>
      <c r="B231" s="56">
        <v>44019</v>
      </c>
      <c r="C231" t="s">
        <v>706</v>
      </c>
      <c r="D231" t="s">
        <v>586</v>
      </c>
      <c r="E231" s="48">
        <v>66279.88</v>
      </c>
      <c r="F231" s="48">
        <v>66279.88</v>
      </c>
    </row>
    <row r="232" spans="1:6" x14ac:dyDescent="0.25">
      <c r="A232" s="1">
        <v>228</v>
      </c>
      <c r="B232" s="56">
        <v>44019</v>
      </c>
      <c r="C232" t="s">
        <v>216</v>
      </c>
      <c r="D232" t="s">
        <v>23</v>
      </c>
      <c r="E232" s="48">
        <v>0</v>
      </c>
      <c r="F232" s="48">
        <v>0</v>
      </c>
    </row>
    <row r="233" spans="1:6" x14ac:dyDescent="0.25">
      <c r="A233" s="1">
        <v>229</v>
      </c>
      <c r="B233" s="56">
        <v>44020</v>
      </c>
      <c r="C233" t="s">
        <v>190</v>
      </c>
      <c r="D233" t="s">
        <v>191</v>
      </c>
      <c r="E233" s="48">
        <v>269615</v>
      </c>
      <c r="F233" s="48">
        <v>337018.75</v>
      </c>
    </row>
    <row r="234" spans="1:6" x14ac:dyDescent="0.25">
      <c r="A234" s="1">
        <v>230</v>
      </c>
      <c r="B234" s="56">
        <v>44021</v>
      </c>
      <c r="C234" t="s">
        <v>498</v>
      </c>
      <c r="D234" t="s">
        <v>196</v>
      </c>
      <c r="E234" s="48">
        <v>84498.7</v>
      </c>
      <c r="F234" s="48">
        <v>84498.7</v>
      </c>
    </row>
    <row r="235" spans="1:6" x14ac:dyDescent="0.25">
      <c r="A235" s="1">
        <v>231</v>
      </c>
      <c r="B235" s="56">
        <v>44021</v>
      </c>
      <c r="C235" t="s">
        <v>498</v>
      </c>
      <c r="D235" t="s">
        <v>196</v>
      </c>
      <c r="E235" s="48">
        <v>90747.8</v>
      </c>
      <c r="F235" s="48">
        <v>90747.8</v>
      </c>
    </row>
    <row r="236" spans="1:6" x14ac:dyDescent="0.25">
      <c r="A236" s="1">
        <v>232</v>
      </c>
      <c r="B236" s="56">
        <v>44021</v>
      </c>
      <c r="C236" t="s">
        <v>498</v>
      </c>
      <c r="D236" t="s">
        <v>197</v>
      </c>
      <c r="E236" s="48">
        <v>7666.67</v>
      </c>
      <c r="F236" s="48">
        <v>7666.67</v>
      </c>
    </row>
    <row r="237" spans="1:6" x14ac:dyDescent="0.25">
      <c r="A237" s="1">
        <v>233</v>
      </c>
      <c r="B237" s="56">
        <v>44022</v>
      </c>
      <c r="C237" t="s">
        <v>198</v>
      </c>
      <c r="D237" t="s">
        <v>580</v>
      </c>
      <c r="E237" s="48">
        <v>2283.62</v>
      </c>
      <c r="F237" s="48">
        <v>2283.62</v>
      </c>
    </row>
    <row r="238" spans="1:6" x14ac:dyDescent="0.25">
      <c r="A238" s="1">
        <v>234</v>
      </c>
      <c r="B238" s="56">
        <v>44022</v>
      </c>
      <c r="C238" t="s">
        <v>745</v>
      </c>
      <c r="D238" t="s">
        <v>186</v>
      </c>
      <c r="E238" s="48">
        <v>12000</v>
      </c>
      <c r="F238" s="48">
        <v>12000</v>
      </c>
    </row>
    <row r="239" spans="1:6" x14ac:dyDescent="0.25">
      <c r="A239" s="1">
        <v>235</v>
      </c>
      <c r="B239" s="56">
        <v>44022</v>
      </c>
      <c r="C239" t="s">
        <v>192</v>
      </c>
      <c r="D239" t="s">
        <v>193</v>
      </c>
      <c r="E239" s="48">
        <v>913365.63</v>
      </c>
      <c r="F239" s="48">
        <v>1141707.04</v>
      </c>
    </row>
    <row r="240" spans="1:6" x14ac:dyDescent="0.25">
      <c r="A240" s="1">
        <v>236</v>
      </c>
      <c r="B240" s="56">
        <v>44022</v>
      </c>
      <c r="C240" t="s">
        <v>199</v>
      </c>
      <c r="D240" t="s">
        <v>21</v>
      </c>
      <c r="E240" s="48">
        <v>0</v>
      </c>
      <c r="F240" s="48">
        <v>0</v>
      </c>
    </row>
    <row r="241" spans="1:6" x14ac:dyDescent="0.25">
      <c r="A241" s="1">
        <v>237</v>
      </c>
      <c r="B241" s="56">
        <v>44025</v>
      </c>
      <c r="C241" t="s">
        <v>194</v>
      </c>
      <c r="D241" t="s">
        <v>195</v>
      </c>
      <c r="E241" s="48">
        <v>220000</v>
      </c>
      <c r="F241" s="48">
        <v>275000</v>
      </c>
    </row>
    <row r="242" spans="1:6" x14ac:dyDescent="0.25">
      <c r="A242" s="1">
        <v>238</v>
      </c>
      <c r="B242" s="56">
        <v>44028</v>
      </c>
      <c r="C242" t="s">
        <v>200</v>
      </c>
      <c r="D242" t="s">
        <v>101</v>
      </c>
      <c r="E242" s="48">
        <v>29840</v>
      </c>
      <c r="F242" s="48">
        <v>29840</v>
      </c>
    </row>
    <row r="243" spans="1:6" x14ac:dyDescent="0.25">
      <c r="A243" s="1">
        <v>239</v>
      </c>
      <c r="B243" s="56">
        <v>44028</v>
      </c>
      <c r="C243" t="s">
        <v>201</v>
      </c>
      <c r="D243" t="s">
        <v>202</v>
      </c>
      <c r="E243" s="48">
        <v>266433.24</v>
      </c>
      <c r="F243" s="48">
        <v>333041.55</v>
      </c>
    </row>
    <row r="244" spans="1:6" x14ac:dyDescent="0.25">
      <c r="A244" s="1">
        <v>240</v>
      </c>
      <c r="B244" s="56">
        <v>44032</v>
      </c>
      <c r="C244" t="s">
        <v>203</v>
      </c>
      <c r="D244" t="s">
        <v>145</v>
      </c>
      <c r="E244" s="48">
        <v>0</v>
      </c>
      <c r="F244" s="48">
        <v>0</v>
      </c>
    </row>
    <row r="245" spans="1:6" x14ac:dyDescent="0.25">
      <c r="A245" s="1">
        <v>241</v>
      </c>
      <c r="B245" s="56">
        <v>44032</v>
      </c>
      <c r="C245" t="s">
        <v>204</v>
      </c>
      <c r="D245" t="s">
        <v>145</v>
      </c>
      <c r="E245" s="48">
        <v>0</v>
      </c>
      <c r="F245" s="48">
        <v>0</v>
      </c>
    </row>
    <row r="246" spans="1:6" x14ac:dyDescent="0.25">
      <c r="A246" s="1">
        <v>242</v>
      </c>
      <c r="B246" s="56">
        <v>44033</v>
      </c>
      <c r="C246" t="s">
        <v>208</v>
      </c>
      <c r="D246" t="s">
        <v>209</v>
      </c>
      <c r="E246" s="48">
        <v>357859.97</v>
      </c>
      <c r="F246" s="48">
        <v>447324.96</v>
      </c>
    </row>
    <row r="247" spans="1:6" x14ac:dyDescent="0.25">
      <c r="A247" s="1">
        <v>243</v>
      </c>
      <c r="B247" s="56">
        <v>44034</v>
      </c>
      <c r="C247" t="s">
        <v>183</v>
      </c>
      <c r="D247" t="s">
        <v>161</v>
      </c>
      <c r="E247" s="48">
        <v>1033696.43</v>
      </c>
      <c r="F247" s="48">
        <v>1033696.43</v>
      </c>
    </row>
    <row r="248" spans="1:6" x14ac:dyDescent="0.25">
      <c r="A248" s="1">
        <v>244</v>
      </c>
      <c r="B248" s="56">
        <v>44035</v>
      </c>
      <c r="C248" t="s">
        <v>286</v>
      </c>
      <c r="D248" t="s">
        <v>58</v>
      </c>
      <c r="E248" s="48">
        <v>1950</v>
      </c>
      <c r="F248" s="48">
        <v>1950</v>
      </c>
    </row>
    <row r="249" spans="1:6" x14ac:dyDescent="0.25">
      <c r="A249" s="1">
        <v>245</v>
      </c>
      <c r="B249" s="56">
        <v>44036</v>
      </c>
      <c r="C249" t="s">
        <v>706</v>
      </c>
      <c r="D249" t="s">
        <v>585</v>
      </c>
      <c r="E249" s="48">
        <v>467.41</v>
      </c>
      <c r="F249" s="48">
        <v>467.41</v>
      </c>
    </row>
    <row r="250" spans="1:6" x14ac:dyDescent="0.25">
      <c r="A250" s="1">
        <v>246</v>
      </c>
      <c r="B250" s="56">
        <v>44039</v>
      </c>
      <c r="C250" t="s">
        <v>184</v>
      </c>
      <c r="D250" t="s">
        <v>185</v>
      </c>
      <c r="E250" s="48">
        <v>109561</v>
      </c>
      <c r="F250" s="48">
        <v>109561</v>
      </c>
    </row>
    <row r="251" spans="1:6" x14ac:dyDescent="0.25">
      <c r="A251" s="1">
        <v>247</v>
      </c>
      <c r="B251" s="56">
        <v>44040</v>
      </c>
      <c r="C251" t="s">
        <v>325</v>
      </c>
      <c r="D251" t="s">
        <v>100</v>
      </c>
      <c r="E251" s="48">
        <v>119300</v>
      </c>
      <c r="F251" s="48">
        <v>149125</v>
      </c>
    </row>
    <row r="252" spans="1:6" x14ac:dyDescent="0.25">
      <c r="A252" s="1">
        <v>248</v>
      </c>
      <c r="B252" s="56">
        <v>44041</v>
      </c>
      <c r="C252" t="s">
        <v>205</v>
      </c>
      <c r="D252" t="s">
        <v>206</v>
      </c>
      <c r="E252" s="48">
        <v>40901.1</v>
      </c>
      <c r="F252" s="48">
        <v>51126.38</v>
      </c>
    </row>
    <row r="253" spans="1:6" x14ac:dyDescent="0.25">
      <c r="A253" s="1">
        <v>249</v>
      </c>
      <c r="B253" s="56">
        <v>44041</v>
      </c>
      <c r="C253" t="s">
        <v>676</v>
      </c>
      <c r="D253" t="s">
        <v>590</v>
      </c>
      <c r="E253" s="48">
        <v>1408.75</v>
      </c>
      <c r="F253" s="48">
        <v>1408.75</v>
      </c>
    </row>
    <row r="254" spans="1:6" x14ac:dyDescent="0.25">
      <c r="A254" s="1">
        <v>250</v>
      </c>
      <c r="B254" s="56">
        <v>44043</v>
      </c>
      <c r="C254" t="s">
        <v>207</v>
      </c>
      <c r="D254" t="s">
        <v>101</v>
      </c>
      <c r="E254" s="48">
        <v>15000</v>
      </c>
      <c r="F254" s="48">
        <v>15000</v>
      </c>
    </row>
    <row r="255" spans="1:6" x14ac:dyDescent="0.25">
      <c r="A255" s="1">
        <v>251</v>
      </c>
      <c r="B255" s="56">
        <v>44043</v>
      </c>
      <c r="C255" t="s">
        <v>217</v>
      </c>
      <c r="D255" t="s">
        <v>218</v>
      </c>
      <c r="E255" s="48">
        <v>138080</v>
      </c>
      <c r="F255" s="48">
        <v>172600</v>
      </c>
    </row>
    <row r="256" spans="1:6" x14ac:dyDescent="0.25">
      <c r="A256" s="1">
        <v>252</v>
      </c>
      <c r="B256" s="56">
        <v>44046</v>
      </c>
      <c r="C256" t="s">
        <v>210</v>
      </c>
      <c r="D256" t="s">
        <v>172</v>
      </c>
      <c r="E256" s="48">
        <v>0</v>
      </c>
      <c r="F256" s="48">
        <v>0</v>
      </c>
    </row>
    <row r="257" spans="1:6" x14ac:dyDescent="0.25">
      <c r="A257" s="1">
        <v>253</v>
      </c>
      <c r="B257" s="56">
        <v>44046</v>
      </c>
      <c r="C257" t="s">
        <v>747</v>
      </c>
      <c r="D257" t="s">
        <v>587</v>
      </c>
      <c r="E257" s="48">
        <v>15966.27</v>
      </c>
      <c r="F257" s="48">
        <v>15966.27</v>
      </c>
    </row>
    <row r="258" spans="1:6" x14ac:dyDescent="0.25">
      <c r="A258" s="1">
        <v>254</v>
      </c>
      <c r="B258" s="56">
        <v>44046</v>
      </c>
      <c r="C258" t="s">
        <v>219</v>
      </c>
      <c r="D258" t="s">
        <v>220</v>
      </c>
      <c r="E258" s="48">
        <v>82050</v>
      </c>
      <c r="F258" s="48">
        <v>102562.5</v>
      </c>
    </row>
    <row r="259" spans="1:6" x14ac:dyDescent="0.25">
      <c r="A259" s="1">
        <v>255</v>
      </c>
      <c r="B259" s="56">
        <v>44046</v>
      </c>
      <c r="C259" t="s">
        <v>676</v>
      </c>
      <c r="D259" t="s">
        <v>590</v>
      </c>
      <c r="E259" s="48">
        <v>4226.41</v>
      </c>
      <c r="F259" s="48">
        <v>4226.41</v>
      </c>
    </row>
    <row r="260" spans="1:6" x14ac:dyDescent="0.25">
      <c r="A260" s="1">
        <v>256</v>
      </c>
      <c r="B260" s="56">
        <v>44049</v>
      </c>
      <c r="C260" t="s">
        <v>211</v>
      </c>
      <c r="D260" t="s">
        <v>172</v>
      </c>
      <c r="E260" s="48">
        <v>0</v>
      </c>
      <c r="F260" s="48">
        <v>0</v>
      </c>
    </row>
    <row r="261" spans="1:6" x14ac:dyDescent="0.25">
      <c r="A261" s="1">
        <v>257</v>
      </c>
      <c r="B261" s="56">
        <v>44049</v>
      </c>
      <c r="C261" t="s">
        <v>315</v>
      </c>
      <c r="D261" t="s">
        <v>153</v>
      </c>
      <c r="E261" s="48">
        <v>168520</v>
      </c>
      <c r="F261" s="48">
        <v>210650</v>
      </c>
    </row>
    <row r="262" spans="1:6" x14ac:dyDescent="0.25">
      <c r="A262" s="1">
        <v>258</v>
      </c>
      <c r="B262" s="56">
        <v>44050</v>
      </c>
      <c r="C262" t="s">
        <v>212</v>
      </c>
      <c r="D262" t="s">
        <v>172</v>
      </c>
      <c r="E262" s="48">
        <v>41152</v>
      </c>
      <c r="F262" s="48">
        <v>51440</v>
      </c>
    </row>
    <row r="263" spans="1:6" x14ac:dyDescent="0.25">
      <c r="A263" s="1">
        <v>259</v>
      </c>
      <c r="B263" s="56">
        <v>44050</v>
      </c>
      <c r="C263" t="s">
        <v>311</v>
      </c>
      <c r="D263" t="s">
        <v>33</v>
      </c>
      <c r="E263" s="48">
        <v>0</v>
      </c>
      <c r="F263" s="48">
        <v>0</v>
      </c>
    </row>
    <row r="264" spans="1:6" x14ac:dyDescent="0.25">
      <c r="A264" s="1">
        <v>260</v>
      </c>
      <c r="B264" s="56">
        <v>44053</v>
      </c>
      <c r="C264" t="s">
        <v>213</v>
      </c>
      <c r="D264" t="s">
        <v>147</v>
      </c>
      <c r="E264" s="48">
        <v>0</v>
      </c>
      <c r="F264" s="48">
        <v>0</v>
      </c>
    </row>
    <row r="265" spans="1:6" x14ac:dyDescent="0.25">
      <c r="A265" s="1">
        <v>261</v>
      </c>
      <c r="B265" s="56">
        <v>44055</v>
      </c>
      <c r="C265" t="s">
        <v>215</v>
      </c>
      <c r="D265" t="s">
        <v>206</v>
      </c>
      <c r="E265" s="48">
        <v>106040</v>
      </c>
      <c r="F265" s="48">
        <v>132550</v>
      </c>
    </row>
    <row r="266" spans="1:6" x14ac:dyDescent="0.25">
      <c r="A266" s="1">
        <v>262</v>
      </c>
      <c r="B266" s="56">
        <v>44061</v>
      </c>
      <c r="C266" t="s">
        <v>221</v>
      </c>
      <c r="D266" t="s">
        <v>222</v>
      </c>
      <c r="E266" s="48">
        <v>10000</v>
      </c>
      <c r="F266" s="48">
        <v>10000</v>
      </c>
    </row>
    <row r="267" spans="1:6" x14ac:dyDescent="0.25">
      <c r="A267" s="1">
        <v>263</v>
      </c>
      <c r="B267" s="56">
        <v>44061</v>
      </c>
      <c r="C267" t="s">
        <v>285</v>
      </c>
      <c r="D267" t="s">
        <v>58</v>
      </c>
      <c r="E267" s="48">
        <v>25000</v>
      </c>
      <c r="F267" s="48">
        <v>25000</v>
      </c>
    </row>
    <row r="268" spans="1:6" x14ac:dyDescent="0.25">
      <c r="A268" s="1">
        <v>264</v>
      </c>
      <c r="B268" s="56">
        <v>44062</v>
      </c>
      <c r="C268" t="s">
        <v>221</v>
      </c>
      <c r="D268" t="s">
        <v>223</v>
      </c>
      <c r="E268" s="48">
        <v>20000</v>
      </c>
      <c r="F268" s="48">
        <v>20000</v>
      </c>
    </row>
    <row r="269" spans="1:6" x14ac:dyDescent="0.25">
      <c r="A269" s="1">
        <v>265</v>
      </c>
      <c r="B269" s="56">
        <v>44062</v>
      </c>
      <c r="C269" t="s">
        <v>221</v>
      </c>
      <c r="D269" t="s">
        <v>224</v>
      </c>
      <c r="E269" s="48">
        <v>10000</v>
      </c>
      <c r="F269" s="48">
        <v>10000</v>
      </c>
    </row>
    <row r="270" spans="1:6" x14ac:dyDescent="0.25">
      <c r="A270" s="1">
        <v>266</v>
      </c>
      <c r="B270" s="56">
        <v>44062</v>
      </c>
      <c r="C270" t="s">
        <v>225</v>
      </c>
      <c r="D270" t="s">
        <v>226</v>
      </c>
      <c r="E270" s="48">
        <v>5000</v>
      </c>
      <c r="F270" s="48">
        <v>5000</v>
      </c>
    </row>
    <row r="271" spans="1:6" x14ac:dyDescent="0.25">
      <c r="A271" s="1">
        <v>267</v>
      </c>
      <c r="B271" s="56">
        <v>44062</v>
      </c>
      <c r="C271" t="s">
        <v>227</v>
      </c>
      <c r="D271" t="s">
        <v>228</v>
      </c>
      <c r="E271" s="48">
        <v>20000</v>
      </c>
      <c r="F271" s="48">
        <v>20000</v>
      </c>
    </row>
    <row r="272" spans="1:6" x14ac:dyDescent="0.25">
      <c r="A272" s="1">
        <v>268</v>
      </c>
      <c r="B272" s="56">
        <v>44064</v>
      </c>
      <c r="C272" t="s">
        <v>297</v>
      </c>
      <c r="D272" t="s">
        <v>220</v>
      </c>
      <c r="E272" s="48">
        <v>63573.04</v>
      </c>
      <c r="F272" s="48">
        <v>79466.3</v>
      </c>
    </row>
    <row r="273" spans="1:6" x14ac:dyDescent="0.25">
      <c r="A273" s="1">
        <v>269</v>
      </c>
      <c r="B273" s="56">
        <v>44064</v>
      </c>
      <c r="C273" t="s">
        <v>298</v>
      </c>
      <c r="D273" t="s">
        <v>220</v>
      </c>
      <c r="E273" s="48">
        <v>16440.990000000002</v>
      </c>
      <c r="F273" s="48">
        <v>20551.240000000002</v>
      </c>
    </row>
    <row r="274" spans="1:6" x14ac:dyDescent="0.25">
      <c r="A274" s="1">
        <v>270</v>
      </c>
      <c r="B274" s="56">
        <v>44064</v>
      </c>
      <c r="C274" t="s">
        <v>313</v>
      </c>
      <c r="D274" t="s">
        <v>314</v>
      </c>
      <c r="E274" s="48">
        <v>19800</v>
      </c>
      <c r="F274" s="48">
        <v>24750</v>
      </c>
    </row>
    <row r="275" spans="1:6" x14ac:dyDescent="0.25">
      <c r="A275" s="1">
        <v>271</v>
      </c>
      <c r="B275" s="56">
        <v>44068</v>
      </c>
      <c r="C275" t="s">
        <v>229</v>
      </c>
      <c r="D275" t="s">
        <v>230</v>
      </c>
      <c r="E275" s="48">
        <v>15500</v>
      </c>
      <c r="F275" s="48">
        <v>15500</v>
      </c>
    </row>
    <row r="276" spans="1:6" x14ac:dyDescent="0.25">
      <c r="A276" s="1">
        <v>272</v>
      </c>
      <c r="B276" s="56">
        <v>44068</v>
      </c>
      <c r="C276" t="s">
        <v>231</v>
      </c>
      <c r="D276" t="s">
        <v>232</v>
      </c>
      <c r="E276" s="48">
        <v>16700</v>
      </c>
      <c r="F276" s="48">
        <v>16700</v>
      </c>
    </row>
    <row r="277" spans="1:6" x14ac:dyDescent="0.25">
      <c r="A277" s="1">
        <v>273</v>
      </c>
      <c r="B277" s="56">
        <v>44068</v>
      </c>
      <c r="C277" t="s">
        <v>233</v>
      </c>
      <c r="D277" t="s">
        <v>234</v>
      </c>
      <c r="E277" s="48">
        <v>5000</v>
      </c>
      <c r="F277" s="48">
        <v>5000</v>
      </c>
    </row>
    <row r="278" spans="1:6" x14ac:dyDescent="0.25">
      <c r="A278" s="1">
        <v>274</v>
      </c>
      <c r="B278" s="56">
        <v>44068</v>
      </c>
      <c r="C278" t="s">
        <v>235</v>
      </c>
      <c r="D278" t="s">
        <v>236</v>
      </c>
      <c r="E278" s="48">
        <v>64000</v>
      </c>
      <c r="F278" s="48">
        <v>64000</v>
      </c>
    </row>
    <row r="279" spans="1:6" x14ac:dyDescent="0.25">
      <c r="A279" s="1">
        <v>275</v>
      </c>
      <c r="B279" s="56">
        <v>44068</v>
      </c>
      <c r="C279" t="s">
        <v>237</v>
      </c>
      <c r="D279" t="s">
        <v>238</v>
      </c>
      <c r="E279" s="48">
        <v>1000</v>
      </c>
      <c r="F279" s="48">
        <v>1000</v>
      </c>
    </row>
    <row r="280" spans="1:6" x14ac:dyDescent="0.25">
      <c r="A280" s="1">
        <v>276</v>
      </c>
      <c r="B280" s="56">
        <v>44068</v>
      </c>
      <c r="C280" t="s">
        <v>239</v>
      </c>
      <c r="D280" t="s">
        <v>240</v>
      </c>
      <c r="E280" s="48">
        <v>1000</v>
      </c>
      <c r="F280" s="48">
        <v>1000</v>
      </c>
    </row>
    <row r="281" spans="1:6" x14ac:dyDescent="0.25">
      <c r="A281" s="1">
        <v>277</v>
      </c>
      <c r="B281" s="56">
        <v>44068</v>
      </c>
      <c r="C281" t="s">
        <v>241</v>
      </c>
      <c r="D281" t="s">
        <v>242</v>
      </c>
      <c r="E281" s="48">
        <v>2000</v>
      </c>
      <c r="F281" s="48">
        <v>2000</v>
      </c>
    </row>
    <row r="282" spans="1:6" x14ac:dyDescent="0.25">
      <c r="A282" s="1">
        <v>278</v>
      </c>
      <c r="B282" s="56">
        <v>44068</v>
      </c>
      <c r="C282" t="s">
        <v>243</v>
      </c>
      <c r="D282" t="s">
        <v>244</v>
      </c>
      <c r="E282" s="48">
        <v>20000</v>
      </c>
      <c r="F282" s="48">
        <v>20000</v>
      </c>
    </row>
    <row r="283" spans="1:6" x14ac:dyDescent="0.25">
      <c r="A283" s="1">
        <v>279</v>
      </c>
      <c r="B283" s="56">
        <v>44068</v>
      </c>
      <c r="C283" t="s">
        <v>245</v>
      </c>
      <c r="D283" t="s">
        <v>246</v>
      </c>
      <c r="E283" s="48">
        <v>23700</v>
      </c>
      <c r="F283" s="48">
        <v>23700</v>
      </c>
    </row>
    <row r="284" spans="1:6" x14ac:dyDescent="0.25">
      <c r="A284" s="1">
        <v>280</v>
      </c>
      <c r="B284" s="56">
        <v>44068</v>
      </c>
      <c r="C284" t="s">
        <v>247</v>
      </c>
      <c r="D284" t="s">
        <v>248</v>
      </c>
      <c r="E284" s="48">
        <v>32900</v>
      </c>
      <c r="F284" s="48">
        <v>32900</v>
      </c>
    </row>
    <row r="285" spans="1:6" x14ac:dyDescent="0.25">
      <c r="A285" s="1">
        <v>281</v>
      </c>
      <c r="B285" s="56">
        <v>44068</v>
      </c>
      <c r="C285" t="s">
        <v>251</v>
      </c>
      <c r="D285" t="s">
        <v>252</v>
      </c>
      <c r="E285" s="48">
        <v>20000</v>
      </c>
      <c r="F285" s="48">
        <v>20000</v>
      </c>
    </row>
    <row r="286" spans="1:6" x14ac:dyDescent="0.25">
      <c r="A286" s="1">
        <v>282</v>
      </c>
      <c r="B286" s="56">
        <v>44068</v>
      </c>
      <c r="C286" t="s">
        <v>253</v>
      </c>
      <c r="D286" t="s">
        <v>254</v>
      </c>
      <c r="E286" s="48">
        <v>25800</v>
      </c>
      <c r="F286" s="48">
        <v>25800</v>
      </c>
    </row>
    <row r="287" spans="1:6" x14ac:dyDescent="0.25">
      <c r="A287" s="1">
        <v>283</v>
      </c>
      <c r="B287" s="56">
        <v>44068</v>
      </c>
      <c r="C287" t="s">
        <v>255</v>
      </c>
      <c r="D287" t="s">
        <v>256</v>
      </c>
      <c r="E287" s="48">
        <v>16100</v>
      </c>
      <c r="F287" s="48">
        <v>16100</v>
      </c>
    </row>
    <row r="288" spans="1:6" x14ac:dyDescent="0.25">
      <c r="A288" s="1">
        <v>284</v>
      </c>
      <c r="B288" s="56">
        <v>44068</v>
      </c>
      <c r="C288" t="s">
        <v>257</v>
      </c>
      <c r="D288" t="s">
        <v>258</v>
      </c>
      <c r="E288" s="48">
        <v>10000</v>
      </c>
      <c r="F288" s="48">
        <v>10000</v>
      </c>
    </row>
    <row r="289" spans="1:6" x14ac:dyDescent="0.25">
      <c r="A289" s="1">
        <v>285</v>
      </c>
      <c r="B289" s="56">
        <v>44068</v>
      </c>
      <c r="C289" t="s">
        <v>259</v>
      </c>
      <c r="D289" t="s">
        <v>260</v>
      </c>
      <c r="E289" s="48">
        <v>7000</v>
      </c>
      <c r="F289" s="48">
        <v>7000</v>
      </c>
    </row>
    <row r="290" spans="1:6" x14ac:dyDescent="0.25">
      <c r="A290" s="1">
        <v>286</v>
      </c>
      <c r="B290" s="56">
        <v>44068</v>
      </c>
      <c r="C290" t="s">
        <v>676</v>
      </c>
      <c r="D290" t="s">
        <v>261</v>
      </c>
      <c r="E290" s="48">
        <v>147270.35999999999</v>
      </c>
      <c r="F290" s="48">
        <v>147270.35999999999</v>
      </c>
    </row>
    <row r="291" spans="1:6" x14ac:dyDescent="0.25">
      <c r="A291" s="1">
        <v>287</v>
      </c>
      <c r="B291" s="56">
        <v>44068</v>
      </c>
      <c r="C291" t="s">
        <v>269</v>
      </c>
      <c r="D291" t="s">
        <v>270</v>
      </c>
      <c r="E291" s="48">
        <v>10000</v>
      </c>
      <c r="F291" s="48">
        <v>10000</v>
      </c>
    </row>
    <row r="292" spans="1:6" x14ac:dyDescent="0.25">
      <c r="A292" s="1">
        <v>288</v>
      </c>
      <c r="B292" s="56">
        <v>44074</v>
      </c>
      <c r="C292" t="s">
        <v>676</v>
      </c>
      <c r="D292" t="s">
        <v>591</v>
      </c>
      <c r="E292" s="48">
        <v>1355.57</v>
      </c>
      <c r="F292" s="48">
        <v>1355.57</v>
      </c>
    </row>
    <row r="293" spans="1:6" x14ac:dyDescent="0.25">
      <c r="A293" s="1">
        <v>289</v>
      </c>
      <c r="B293" s="56">
        <v>44074</v>
      </c>
      <c r="C293" t="s">
        <v>265</v>
      </c>
      <c r="D293" t="s">
        <v>248</v>
      </c>
      <c r="E293" s="48">
        <v>5000</v>
      </c>
      <c r="F293" s="48">
        <v>5000</v>
      </c>
    </row>
    <row r="294" spans="1:6" x14ac:dyDescent="0.25">
      <c r="A294" s="1">
        <v>290</v>
      </c>
      <c r="B294" s="56">
        <v>44074</v>
      </c>
      <c r="C294" t="s">
        <v>265</v>
      </c>
      <c r="D294" t="s">
        <v>252</v>
      </c>
      <c r="E294" s="48">
        <v>8000</v>
      </c>
      <c r="F294" s="48">
        <v>8000</v>
      </c>
    </row>
    <row r="295" spans="1:6" x14ac:dyDescent="0.25">
      <c r="A295" s="1">
        <v>291</v>
      </c>
      <c r="B295" s="56">
        <v>44076</v>
      </c>
      <c r="C295" t="s">
        <v>747</v>
      </c>
      <c r="D295" t="s">
        <v>508</v>
      </c>
      <c r="E295" s="48">
        <v>10000</v>
      </c>
      <c r="F295" s="48">
        <v>10000</v>
      </c>
    </row>
    <row r="296" spans="1:6" x14ac:dyDescent="0.25">
      <c r="A296" s="1">
        <v>292</v>
      </c>
      <c r="B296" s="56">
        <v>44076</v>
      </c>
      <c r="C296" t="s">
        <v>746</v>
      </c>
      <c r="D296" t="s">
        <v>186</v>
      </c>
      <c r="E296" s="48">
        <v>12000</v>
      </c>
      <c r="F296" s="48">
        <v>12000</v>
      </c>
    </row>
    <row r="297" spans="1:6" x14ac:dyDescent="0.25">
      <c r="A297" s="1">
        <v>293</v>
      </c>
      <c r="B297" s="56">
        <v>44076</v>
      </c>
      <c r="C297" t="s">
        <v>747</v>
      </c>
      <c r="D297" t="s">
        <v>589</v>
      </c>
      <c r="E297" s="48">
        <v>22143.77</v>
      </c>
      <c r="F297" s="48">
        <v>22143.77</v>
      </c>
    </row>
    <row r="298" spans="1:6" x14ac:dyDescent="0.25">
      <c r="A298" s="1">
        <v>294</v>
      </c>
      <c r="B298" s="56">
        <v>44076</v>
      </c>
      <c r="C298" t="s">
        <v>279</v>
      </c>
      <c r="D298" t="s">
        <v>147</v>
      </c>
      <c r="E298" s="48">
        <v>9580</v>
      </c>
      <c r="F298" s="48">
        <v>11975</v>
      </c>
    </row>
    <row r="299" spans="1:6" x14ac:dyDescent="0.25">
      <c r="A299" s="1">
        <v>295</v>
      </c>
      <c r="B299" s="56">
        <v>44076</v>
      </c>
      <c r="C299" t="s">
        <v>280</v>
      </c>
      <c r="D299" t="s">
        <v>23</v>
      </c>
      <c r="E299" s="48">
        <v>36832.800000000003</v>
      </c>
      <c r="F299" s="48">
        <v>46041</v>
      </c>
    </row>
    <row r="300" spans="1:6" x14ac:dyDescent="0.25">
      <c r="A300" s="1">
        <v>296</v>
      </c>
      <c r="B300" s="56">
        <v>44076</v>
      </c>
      <c r="C300" t="s">
        <v>312</v>
      </c>
      <c r="D300" t="s">
        <v>33</v>
      </c>
      <c r="E300" s="48">
        <v>18243.23</v>
      </c>
      <c r="F300" s="48">
        <v>22804.04</v>
      </c>
    </row>
    <row r="301" spans="1:6" x14ac:dyDescent="0.25">
      <c r="A301" s="1">
        <v>297</v>
      </c>
      <c r="B301" s="56">
        <v>44081</v>
      </c>
      <c r="C301" t="s">
        <v>281</v>
      </c>
      <c r="D301" t="s">
        <v>21</v>
      </c>
      <c r="E301" s="48">
        <v>52890</v>
      </c>
      <c r="F301" s="48">
        <v>66112.5</v>
      </c>
    </row>
    <row r="302" spans="1:6" x14ac:dyDescent="0.25">
      <c r="A302" s="1">
        <v>298</v>
      </c>
      <c r="B302" s="56">
        <v>44084</v>
      </c>
      <c r="C302" t="s">
        <v>708</v>
      </c>
      <c r="D302" t="s">
        <v>588</v>
      </c>
      <c r="E302" s="48">
        <v>0</v>
      </c>
      <c r="F302" s="48">
        <v>0</v>
      </c>
    </row>
    <row r="303" spans="1:6" x14ac:dyDescent="0.25">
      <c r="A303" s="1">
        <v>299</v>
      </c>
      <c r="B303" s="56">
        <v>44088</v>
      </c>
      <c r="C303" t="s">
        <v>273</v>
      </c>
      <c r="D303" t="s">
        <v>145</v>
      </c>
      <c r="E303" s="48">
        <v>9092</v>
      </c>
      <c r="F303" s="48">
        <v>11365</v>
      </c>
    </row>
    <row r="304" spans="1:6" x14ac:dyDescent="0.25">
      <c r="A304" s="1">
        <v>300</v>
      </c>
      <c r="B304" s="56">
        <v>44088</v>
      </c>
      <c r="C304" t="s">
        <v>274</v>
      </c>
      <c r="D304" t="s">
        <v>145</v>
      </c>
      <c r="E304" s="48">
        <v>23947</v>
      </c>
      <c r="F304" s="48">
        <v>29933.75</v>
      </c>
    </row>
    <row r="305" spans="1:6" x14ac:dyDescent="0.25">
      <c r="A305" s="1">
        <v>301</v>
      </c>
      <c r="B305" s="56">
        <v>44088</v>
      </c>
      <c r="C305" t="s">
        <v>301</v>
      </c>
      <c r="D305" t="s">
        <v>172</v>
      </c>
      <c r="E305" s="48">
        <v>0</v>
      </c>
      <c r="F305" s="48">
        <v>0</v>
      </c>
    </row>
    <row r="306" spans="1:6" x14ac:dyDescent="0.25">
      <c r="A306" s="1">
        <v>302</v>
      </c>
      <c r="B306" s="56">
        <v>44089</v>
      </c>
      <c r="C306" t="s">
        <v>284</v>
      </c>
      <c r="D306" t="s">
        <v>58</v>
      </c>
      <c r="E306" s="48">
        <v>900</v>
      </c>
      <c r="F306" s="48">
        <v>900</v>
      </c>
    </row>
    <row r="307" spans="1:6" x14ac:dyDescent="0.25">
      <c r="A307" s="1">
        <v>303</v>
      </c>
      <c r="B307" s="56">
        <v>44092</v>
      </c>
      <c r="C307" t="s">
        <v>676</v>
      </c>
      <c r="D307" t="s">
        <v>592</v>
      </c>
      <c r="E307" s="48">
        <v>59065.99</v>
      </c>
      <c r="F307" s="48">
        <v>59065.99</v>
      </c>
    </row>
    <row r="308" spans="1:6" x14ac:dyDescent="0.25">
      <c r="A308" s="1">
        <v>304</v>
      </c>
      <c r="B308" s="56">
        <v>44096</v>
      </c>
      <c r="C308" t="s">
        <v>340</v>
      </c>
      <c r="D308" t="s">
        <v>161</v>
      </c>
      <c r="E308" s="48">
        <v>46678.92</v>
      </c>
      <c r="F308" s="48">
        <v>46678.92</v>
      </c>
    </row>
    <row r="309" spans="1:6" x14ac:dyDescent="0.25">
      <c r="A309" s="1">
        <v>305</v>
      </c>
      <c r="B309" s="56">
        <v>44102</v>
      </c>
      <c r="C309" t="s">
        <v>262</v>
      </c>
      <c r="D309" t="s">
        <v>263</v>
      </c>
      <c r="E309" s="48">
        <v>500000</v>
      </c>
      <c r="F309" s="48">
        <v>500000</v>
      </c>
    </row>
    <row r="310" spans="1:6" x14ac:dyDescent="0.25">
      <c r="A310" s="1">
        <v>306</v>
      </c>
      <c r="B310" s="56">
        <v>44104</v>
      </c>
      <c r="C310" t="s">
        <v>498</v>
      </c>
      <c r="D310" t="s">
        <v>593</v>
      </c>
      <c r="E310" s="48">
        <v>40392.92</v>
      </c>
      <c r="F310" s="48">
        <v>40392.92</v>
      </c>
    </row>
    <row r="311" spans="1:6" x14ac:dyDescent="0.25">
      <c r="A311" s="1">
        <v>307</v>
      </c>
      <c r="B311" s="56">
        <v>44104</v>
      </c>
      <c r="C311" t="s">
        <v>498</v>
      </c>
      <c r="D311" t="s">
        <v>594</v>
      </c>
      <c r="E311" s="48">
        <v>40392.92</v>
      </c>
      <c r="F311" s="48">
        <v>40392.92</v>
      </c>
    </row>
    <row r="312" spans="1:6" x14ac:dyDescent="0.25">
      <c r="A312" s="1">
        <v>308</v>
      </c>
      <c r="B312" s="56">
        <v>44104</v>
      </c>
      <c r="C312" t="s">
        <v>498</v>
      </c>
      <c r="D312" t="s">
        <v>547</v>
      </c>
      <c r="E312" s="48">
        <v>26136.38</v>
      </c>
      <c r="F312" s="48">
        <v>26136.38</v>
      </c>
    </row>
    <row r="313" spans="1:6" x14ac:dyDescent="0.25">
      <c r="A313" s="1">
        <v>309</v>
      </c>
      <c r="B313" s="56">
        <v>44104</v>
      </c>
      <c r="C313" t="s">
        <v>494</v>
      </c>
      <c r="D313" t="s">
        <v>595</v>
      </c>
      <c r="E313" s="48">
        <v>26136.38</v>
      </c>
      <c r="F313" s="48">
        <v>26136.38</v>
      </c>
    </row>
    <row r="314" spans="1:6" x14ac:dyDescent="0.25">
      <c r="A314" s="1">
        <v>310</v>
      </c>
      <c r="B314" s="56">
        <v>44105</v>
      </c>
      <c r="C314" t="s">
        <v>707</v>
      </c>
      <c r="D314" t="s">
        <v>588</v>
      </c>
      <c r="E314" s="48">
        <v>43268.800000000003</v>
      </c>
      <c r="F314" s="48">
        <v>43268.800000000003</v>
      </c>
    </row>
    <row r="315" spans="1:6" x14ac:dyDescent="0.25">
      <c r="A315" s="1">
        <v>311</v>
      </c>
      <c r="B315" s="56">
        <v>44111</v>
      </c>
      <c r="C315" t="s">
        <v>291</v>
      </c>
      <c r="D315" t="s">
        <v>58</v>
      </c>
      <c r="E315" s="48">
        <v>600</v>
      </c>
      <c r="F315" s="48">
        <v>600</v>
      </c>
    </row>
    <row r="316" spans="1:6" x14ac:dyDescent="0.25">
      <c r="A316" s="1">
        <v>312</v>
      </c>
      <c r="B316" s="56">
        <v>44111</v>
      </c>
      <c r="C316" t="s">
        <v>293</v>
      </c>
      <c r="D316" t="s">
        <v>294</v>
      </c>
      <c r="E316" s="48">
        <v>12000</v>
      </c>
      <c r="F316" s="48">
        <v>15000</v>
      </c>
    </row>
    <row r="317" spans="1:6" x14ac:dyDescent="0.25">
      <c r="A317" s="1">
        <v>313</v>
      </c>
      <c r="B317" s="56">
        <v>44113</v>
      </c>
      <c r="C317" t="s">
        <v>266</v>
      </c>
      <c r="D317" t="s">
        <v>29</v>
      </c>
      <c r="E317" s="48">
        <v>12000</v>
      </c>
      <c r="F317" s="48">
        <v>12000</v>
      </c>
    </row>
    <row r="318" spans="1:6" x14ac:dyDescent="0.25">
      <c r="A318" s="1">
        <v>314</v>
      </c>
      <c r="B318" s="56">
        <v>44113</v>
      </c>
      <c r="C318" t="s">
        <v>267</v>
      </c>
      <c r="D318" t="s">
        <v>268</v>
      </c>
      <c r="E318" s="48">
        <v>17500</v>
      </c>
      <c r="F318" s="48">
        <v>17500</v>
      </c>
    </row>
    <row r="319" spans="1:6" x14ac:dyDescent="0.25">
      <c r="A319" s="1">
        <v>315</v>
      </c>
      <c r="B319" s="56">
        <v>44113</v>
      </c>
      <c r="C319" t="s">
        <v>320</v>
      </c>
      <c r="D319" t="s">
        <v>31</v>
      </c>
      <c r="E319" s="48">
        <v>9600</v>
      </c>
      <c r="F319" s="48">
        <v>12000</v>
      </c>
    </row>
    <row r="320" spans="1:6" x14ac:dyDescent="0.25">
      <c r="A320" s="1">
        <v>316</v>
      </c>
      <c r="B320" s="56">
        <v>44116</v>
      </c>
      <c r="C320" t="s">
        <v>299</v>
      </c>
      <c r="D320" t="s">
        <v>174</v>
      </c>
      <c r="E320" s="48">
        <v>19600</v>
      </c>
      <c r="F320" s="48">
        <v>24500</v>
      </c>
    </row>
    <row r="321" spans="1:6" x14ac:dyDescent="0.25">
      <c r="A321" s="1">
        <v>317</v>
      </c>
      <c r="B321" s="56">
        <v>44116</v>
      </c>
      <c r="C321" t="s">
        <v>676</v>
      </c>
      <c r="D321" t="s">
        <v>603</v>
      </c>
      <c r="E321" s="48">
        <v>5918.92</v>
      </c>
      <c r="F321" s="48">
        <v>5918.92</v>
      </c>
    </row>
    <row r="322" spans="1:6" x14ac:dyDescent="0.25">
      <c r="A322" s="1">
        <v>318</v>
      </c>
      <c r="B322" s="56">
        <v>44117</v>
      </c>
      <c r="C322" t="s">
        <v>276</v>
      </c>
      <c r="D322" t="s">
        <v>277</v>
      </c>
      <c r="E322" s="48">
        <v>2500</v>
      </c>
      <c r="F322" s="48">
        <v>3125</v>
      </c>
    </row>
    <row r="323" spans="1:6" x14ac:dyDescent="0.25">
      <c r="A323" s="1">
        <v>319</v>
      </c>
      <c r="B323" s="56">
        <v>44118</v>
      </c>
      <c r="C323" t="s">
        <v>729</v>
      </c>
      <c r="D323" t="s">
        <v>272</v>
      </c>
      <c r="E323" s="48">
        <v>3000</v>
      </c>
      <c r="F323" s="48">
        <v>3000</v>
      </c>
    </row>
    <row r="324" spans="1:6" x14ac:dyDescent="0.25">
      <c r="A324" s="1">
        <v>320</v>
      </c>
      <c r="B324" s="56">
        <v>44119</v>
      </c>
      <c r="C324" t="s">
        <v>676</v>
      </c>
      <c r="D324" t="s">
        <v>568</v>
      </c>
      <c r="E324" s="48">
        <v>4229.29</v>
      </c>
      <c r="F324" s="48">
        <v>4229.29</v>
      </c>
    </row>
    <row r="325" spans="1:6" x14ac:dyDescent="0.25">
      <c r="A325" s="1">
        <v>321</v>
      </c>
      <c r="B325" s="56">
        <v>44120</v>
      </c>
      <c r="C325" t="s">
        <v>275</v>
      </c>
      <c r="D325" t="s">
        <v>78</v>
      </c>
      <c r="E325" s="48">
        <v>18040</v>
      </c>
      <c r="F325" s="48">
        <v>18040</v>
      </c>
    </row>
    <row r="326" spans="1:6" x14ac:dyDescent="0.25">
      <c r="A326" s="1">
        <v>322</v>
      </c>
      <c r="B326" s="56">
        <v>44123</v>
      </c>
      <c r="C326" t="s">
        <v>302</v>
      </c>
      <c r="D326" t="s">
        <v>303</v>
      </c>
      <c r="E326" s="48">
        <v>56350.7</v>
      </c>
      <c r="F326" s="48">
        <v>70438.38</v>
      </c>
    </row>
    <row r="327" spans="1:6" x14ac:dyDescent="0.25">
      <c r="A327" s="1">
        <v>323</v>
      </c>
      <c r="B327" s="56">
        <v>44124</v>
      </c>
      <c r="C327" t="s">
        <v>300</v>
      </c>
      <c r="D327" t="s">
        <v>58</v>
      </c>
      <c r="E327" s="48">
        <v>1750</v>
      </c>
      <c r="F327" s="48">
        <v>1750</v>
      </c>
    </row>
    <row r="328" spans="1:6" x14ac:dyDescent="0.25">
      <c r="A328" s="1">
        <v>324</v>
      </c>
      <c r="B328" s="56">
        <v>44126</v>
      </c>
      <c r="C328" t="s">
        <v>278</v>
      </c>
      <c r="D328" t="s">
        <v>101</v>
      </c>
      <c r="E328" s="48">
        <v>20000</v>
      </c>
      <c r="F328" s="48">
        <v>20000</v>
      </c>
    </row>
    <row r="329" spans="1:6" x14ac:dyDescent="0.25">
      <c r="A329" s="1">
        <v>325</v>
      </c>
      <c r="B329" s="56">
        <v>44127</v>
      </c>
      <c r="C329" t="s">
        <v>308</v>
      </c>
      <c r="D329" t="s">
        <v>108</v>
      </c>
      <c r="E329" s="48">
        <v>8000</v>
      </c>
      <c r="F329" s="48">
        <v>8000</v>
      </c>
    </row>
    <row r="330" spans="1:6" x14ac:dyDescent="0.25">
      <c r="A330" s="1">
        <v>326</v>
      </c>
      <c r="B330" s="56">
        <v>44127</v>
      </c>
      <c r="C330" t="s">
        <v>734</v>
      </c>
      <c r="D330" t="s">
        <v>319</v>
      </c>
      <c r="E330" s="48">
        <v>100000</v>
      </c>
      <c r="F330" s="48">
        <v>100000</v>
      </c>
    </row>
    <row r="331" spans="1:6" x14ac:dyDescent="0.25">
      <c r="A331" s="1">
        <v>327</v>
      </c>
      <c r="B331" s="56">
        <v>44130</v>
      </c>
      <c r="C331" t="s">
        <v>494</v>
      </c>
      <c r="D331" t="s">
        <v>295</v>
      </c>
      <c r="E331" s="48">
        <v>2135508.0099999998</v>
      </c>
      <c r="F331" s="48">
        <v>2135508.0099999998</v>
      </c>
    </row>
    <row r="332" spans="1:6" x14ac:dyDescent="0.25">
      <c r="A332" s="1">
        <v>328</v>
      </c>
      <c r="B332" s="56">
        <v>44130</v>
      </c>
      <c r="C332" t="s">
        <v>316</v>
      </c>
      <c r="D332" t="s">
        <v>295</v>
      </c>
      <c r="E332" s="48">
        <v>138390</v>
      </c>
      <c r="F332" s="48">
        <v>138390</v>
      </c>
    </row>
    <row r="333" spans="1:6" x14ac:dyDescent="0.25">
      <c r="A333" s="1">
        <v>329</v>
      </c>
      <c r="B333" s="56">
        <v>44130</v>
      </c>
      <c r="C333" t="s">
        <v>709</v>
      </c>
      <c r="D333" t="s">
        <v>323</v>
      </c>
      <c r="E333" s="48">
        <v>188.8</v>
      </c>
      <c r="F333" s="48">
        <v>188.8</v>
      </c>
    </row>
    <row r="334" spans="1:6" x14ac:dyDescent="0.25">
      <c r="A334" s="1">
        <v>330</v>
      </c>
      <c r="B334" s="56">
        <v>44130</v>
      </c>
      <c r="C334" t="s">
        <v>339</v>
      </c>
      <c r="D334" t="s">
        <v>76</v>
      </c>
      <c r="E334" s="48">
        <v>220782</v>
      </c>
      <c r="F334" s="48">
        <v>275977.5</v>
      </c>
    </row>
    <row r="335" spans="1:6" x14ac:dyDescent="0.25">
      <c r="A335" s="1">
        <v>331</v>
      </c>
      <c r="B335" s="56">
        <v>44133</v>
      </c>
      <c r="C335" t="s">
        <v>318</v>
      </c>
      <c r="D335" t="s">
        <v>600</v>
      </c>
      <c r="E335" s="48">
        <v>6538.01</v>
      </c>
      <c r="F335" s="48">
        <v>6538.01</v>
      </c>
    </row>
    <row r="336" spans="1:6" x14ac:dyDescent="0.25">
      <c r="A336" s="1">
        <v>332</v>
      </c>
      <c r="B336" s="56">
        <v>44134</v>
      </c>
      <c r="C336" t="s">
        <v>498</v>
      </c>
      <c r="D336" t="s">
        <v>599</v>
      </c>
      <c r="E336" s="48">
        <v>227049.54</v>
      </c>
      <c r="F336" s="48">
        <v>227049.54</v>
      </c>
    </row>
    <row r="337" spans="1:6" x14ac:dyDescent="0.25">
      <c r="A337" s="1">
        <v>333</v>
      </c>
      <c r="B337" s="56">
        <v>44134</v>
      </c>
      <c r="C337" t="s">
        <v>327</v>
      </c>
      <c r="D337" t="s">
        <v>218</v>
      </c>
      <c r="E337" s="48">
        <v>104107.5</v>
      </c>
      <c r="F337" s="48">
        <v>130134.38</v>
      </c>
    </row>
    <row r="338" spans="1:6" x14ac:dyDescent="0.25">
      <c r="A338" s="1">
        <v>334</v>
      </c>
      <c r="B338" s="56">
        <v>44137</v>
      </c>
      <c r="C338" t="s">
        <v>334</v>
      </c>
      <c r="D338" t="s">
        <v>15</v>
      </c>
      <c r="E338" s="48">
        <v>52920</v>
      </c>
      <c r="F338" s="48">
        <v>66150</v>
      </c>
    </row>
    <row r="339" spans="1:6" x14ac:dyDescent="0.25">
      <c r="A339" s="1">
        <v>335</v>
      </c>
      <c r="B339" s="56">
        <v>44140</v>
      </c>
      <c r="C339" t="s">
        <v>725</v>
      </c>
      <c r="D339" t="s">
        <v>326</v>
      </c>
      <c r="E339" s="48">
        <v>4760</v>
      </c>
      <c r="F339" s="48">
        <v>4760</v>
      </c>
    </row>
    <row r="340" spans="1:6" x14ac:dyDescent="0.25">
      <c r="A340" s="1">
        <v>336</v>
      </c>
      <c r="B340" s="56">
        <v>44141</v>
      </c>
      <c r="C340" t="s">
        <v>676</v>
      </c>
      <c r="D340" t="s">
        <v>601</v>
      </c>
      <c r="E340" s="48">
        <v>1064.43</v>
      </c>
      <c r="F340" s="48">
        <v>1064.43</v>
      </c>
    </row>
    <row r="341" spans="1:6" x14ac:dyDescent="0.25">
      <c r="A341" s="1">
        <v>337</v>
      </c>
      <c r="B341" s="56">
        <v>44141</v>
      </c>
      <c r="C341" t="s">
        <v>676</v>
      </c>
      <c r="D341" t="s">
        <v>524</v>
      </c>
      <c r="E341" s="48">
        <v>1064.43</v>
      </c>
      <c r="F341" s="48">
        <v>1064.43</v>
      </c>
    </row>
    <row r="342" spans="1:6" x14ac:dyDescent="0.25">
      <c r="A342" s="1">
        <v>338</v>
      </c>
      <c r="B342" s="56">
        <v>44141</v>
      </c>
      <c r="C342" t="s">
        <v>676</v>
      </c>
      <c r="D342" t="s">
        <v>602</v>
      </c>
      <c r="E342" s="48">
        <v>2128.85</v>
      </c>
      <c r="F342" s="48">
        <v>2128.85</v>
      </c>
    </row>
    <row r="343" spans="1:6" x14ac:dyDescent="0.25">
      <c r="A343" s="1">
        <v>339</v>
      </c>
      <c r="B343" s="56">
        <v>44147</v>
      </c>
      <c r="C343" t="s">
        <v>728</v>
      </c>
      <c r="D343" t="s">
        <v>140</v>
      </c>
      <c r="E343" s="48">
        <v>6800</v>
      </c>
      <c r="F343" s="48">
        <v>6800</v>
      </c>
    </row>
    <row r="344" spans="1:6" x14ac:dyDescent="0.25">
      <c r="A344" s="1">
        <v>340</v>
      </c>
      <c r="B344" s="56">
        <v>44149</v>
      </c>
      <c r="C344" t="s">
        <v>711</v>
      </c>
      <c r="D344" t="s">
        <v>323</v>
      </c>
      <c r="E344" s="48">
        <v>660.8</v>
      </c>
      <c r="F344" s="48">
        <v>660.8</v>
      </c>
    </row>
    <row r="345" spans="1:6" x14ac:dyDescent="0.25">
      <c r="A345" s="1">
        <v>341</v>
      </c>
      <c r="B345" s="56">
        <v>44154</v>
      </c>
      <c r="C345" t="s">
        <v>710</v>
      </c>
      <c r="D345" t="s">
        <v>38</v>
      </c>
      <c r="E345" s="48">
        <v>5100</v>
      </c>
      <c r="F345" s="48">
        <v>5100</v>
      </c>
    </row>
    <row r="346" spans="1:6" x14ac:dyDescent="0.25">
      <c r="A346" s="1">
        <v>342</v>
      </c>
      <c r="B346" s="56">
        <v>44154</v>
      </c>
      <c r="C346" t="s">
        <v>337</v>
      </c>
      <c r="D346" t="s">
        <v>58</v>
      </c>
      <c r="E346" s="48">
        <v>3300</v>
      </c>
      <c r="F346" s="48">
        <v>3300</v>
      </c>
    </row>
    <row r="347" spans="1:6" x14ac:dyDescent="0.25">
      <c r="A347" s="1">
        <v>343</v>
      </c>
      <c r="B347" s="56">
        <v>44154</v>
      </c>
      <c r="C347" t="s">
        <v>351</v>
      </c>
      <c r="D347" t="s">
        <v>202</v>
      </c>
      <c r="E347" s="48">
        <v>0</v>
      </c>
      <c r="F347" s="48">
        <v>0</v>
      </c>
    </row>
    <row r="348" spans="1:6" x14ac:dyDescent="0.25">
      <c r="A348" s="1">
        <v>344</v>
      </c>
      <c r="B348" s="56">
        <v>44158</v>
      </c>
      <c r="C348" t="s">
        <v>335</v>
      </c>
      <c r="D348" t="s">
        <v>218</v>
      </c>
      <c r="E348" s="48">
        <v>0</v>
      </c>
      <c r="F348" s="48">
        <v>0</v>
      </c>
    </row>
    <row r="349" spans="1:6" x14ac:dyDescent="0.25">
      <c r="A349" s="1">
        <v>345</v>
      </c>
      <c r="B349" s="56">
        <v>44158</v>
      </c>
      <c r="C349" t="s">
        <v>398</v>
      </c>
      <c r="D349" t="s">
        <v>76</v>
      </c>
      <c r="E349" s="48">
        <v>0</v>
      </c>
      <c r="F349" s="48">
        <v>0</v>
      </c>
    </row>
    <row r="350" spans="1:6" x14ac:dyDescent="0.25">
      <c r="A350" s="1">
        <v>346</v>
      </c>
      <c r="B350" s="56">
        <v>44162</v>
      </c>
      <c r="C350" t="s">
        <v>736</v>
      </c>
      <c r="D350" t="s">
        <v>153</v>
      </c>
      <c r="E350" s="48">
        <v>80000</v>
      </c>
      <c r="F350" s="48">
        <v>80000</v>
      </c>
    </row>
    <row r="351" spans="1:6" x14ac:dyDescent="0.25">
      <c r="A351" s="1">
        <v>347</v>
      </c>
      <c r="B351" s="56">
        <v>44167</v>
      </c>
      <c r="C351" t="s">
        <v>338</v>
      </c>
      <c r="D351" t="s">
        <v>58</v>
      </c>
      <c r="E351" s="48">
        <v>83200</v>
      </c>
      <c r="F351" s="48">
        <v>83200</v>
      </c>
    </row>
    <row r="352" spans="1:6" x14ac:dyDescent="0.25">
      <c r="A352" s="1">
        <v>348</v>
      </c>
      <c r="B352" s="56">
        <v>44172</v>
      </c>
      <c r="C352" t="s">
        <v>329</v>
      </c>
      <c r="D352" t="s">
        <v>126</v>
      </c>
      <c r="E352" s="48">
        <v>15000</v>
      </c>
      <c r="F352" s="48">
        <v>15000</v>
      </c>
    </row>
    <row r="353" spans="1:6" x14ac:dyDescent="0.25">
      <c r="A353" s="1">
        <v>349</v>
      </c>
      <c r="B353" s="56">
        <v>44173</v>
      </c>
      <c r="C353" t="s">
        <v>342</v>
      </c>
      <c r="D353" t="s">
        <v>185</v>
      </c>
      <c r="E353" s="48">
        <v>173492</v>
      </c>
      <c r="F353" s="48">
        <v>173492</v>
      </c>
    </row>
    <row r="354" spans="1:6" x14ac:dyDescent="0.25">
      <c r="A354" s="1">
        <v>350</v>
      </c>
      <c r="B354" s="56">
        <v>44175</v>
      </c>
      <c r="C354" t="s">
        <v>341</v>
      </c>
      <c r="D354" t="s">
        <v>195</v>
      </c>
      <c r="E354" s="48">
        <v>115000</v>
      </c>
      <c r="F354" s="48">
        <v>143750</v>
      </c>
    </row>
    <row r="355" spans="1:6" x14ac:dyDescent="0.25">
      <c r="A355" s="1">
        <v>351</v>
      </c>
      <c r="B355" s="56">
        <v>44179</v>
      </c>
      <c r="C355" t="s">
        <v>328</v>
      </c>
      <c r="D355" t="s">
        <v>604</v>
      </c>
      <c r="E355" s="48">
        <v>1218.93</v>
      </c>
      <c r="F355" s="48">
        <v>1218.93</v>
      </c>
    </row>
    <row r="356" spans="1:6" x14ac:dyDescent="0.25">
      <c r="A356" s="1">
        <v>352</v>
      </c>
      <c r="B356" s="56">
        <v>44179</v>
      </c>
      <c r="C356" t="s">
        <v>330</v>
      </c>
      <c r="D356" t="s">
        <v>331</v>
      </c>
      <c r="E356" s="48">
        <v>290905</v>
      </c>
      <c r="F356" s="48">
        <v>363631.25</v>
      </c>
    </row>
    <row r="357" spans="1:6" x14ac:dyDescent="0.25">
      <c r="A357" s="1">
        <v>353</v>
      </c>
      <c r="B357" s="56">
        <v>44179</v>
      </c>
      <c r="C357" t="s">
        <v>730</v>
      </c>
      <c r="D357" t="s">
        <v>607</v>
      </c>
      <c r="E357" s="48">
        <v>1218.93</v>
      </c>
      <c r="F357" s="48">
        <v>1218.93</v>
      </c>
    </row>
    <row r="358" spans="1:6" x14ac:dyDescent="0.25">
      <c r="A358" s="1">
        <v>354</v>
      </c>
      <c r="B358" s="56">
        <v>44179</v>
      </c>
      <c r="C358" t="s">
        <v>730</v>
      </c>
      <c r="D358" t="s">
        <v>675</v>
      </c>
      <c r="E358" s="48">
        <v>1218.93</v>
      </c>
      <c r="F358" s="48">
        <v>1218.93</v>
      </c>
    </row>
    <row r="359" spans="1:6" x14ac:dyDescent="0.25">
      <c r="A359" s="1">
        <v>355</v>
      </c>
      <c r="B359" s="56">
        <v>44181</v>
      </c>
      <c r="C359" t="s">
        <v>343</v>
      </c>
      <c r="D359" t="s">
        <v>344</v>
      </c>
      <c r="E359" s="48">
        <v>2645371.25</v>
      </c>
      <c r="F359" s="48">
        <v>3306714.06</v>
      </c>
    </row>
    <row r="360" spans="1:6" x14ac:dyDescent="0.25">
      <c r="A360" s="1">
        <v>356</v>
      </c>
      <c r="B360" s="56">
        <v>44181</v>
      </c>
      <c r="C360" t="s">
        <v>713</v>
      </c>
      <c r="D360" t="s">
        <v>323</v>
      </c>
      <c r="E360" s="48">
        <v>188.8</v>
      </c>
      <c r="F360" s="48">
        <v>188.8</v>
      </c>
    </row>
    <row r="361" spans="1:6" x14ac:dyDescent="0.25">
      <c r="A361" s="1">
        <v>357</v>
      </c>
      <c r="B361" s="56">
        <v>44185</v>
      </c>
      <c r="C361" t="s">
        <v>712</v>
      </c>
      <c r="D361" t="s">
        <v>323</v>
      </c>
      <c r="E361" s="48">
        <v>1416</v>
      </c>
      <c r="F361" s="48">
        <v>1416</v>
      </c>
    </row>
    <row r="362" spans="1:6" x14ac:dyDescent="0.25">
      <c r="A362" s="1">
        <v>358</v>
      </c>
      <c r="B362" s="56">
        <v>44187</v>
      </c>
      <c r="C362" t="s">
        <v>345</v>
      </c>
      <c r="D362" t="s">
        <v>346</v>
      </c>
      <c r="E362" s="48">
        <v>7326.46</v>
      </c>
      <c r="F362" s="48">
        <v>7326.46</v>
      </c>
    </row>
    <row r="363" spans="1:6" x14ac:dyDescent="0.25">
      <c r="A363" s="1">
        <v>359</v>
      </c>
      <c r="B363" s="56">
        <v>44188</v>
      </c>
      <c r="C363" t="s">
        <v>355</v>
      </c>
      <c r="D363" t="s">
        <v>356</v>
      </c>
      <c r="E363" s="48">
        <v>36082.01</v>
      </c>
      <c r="F363" s="48">
        <v>36082.01</v>
      </c>
    </row>
    <row r="364" spans="1:6" x14ac:dyDescent="0.25">
      <c r="A364" s="1">
        <v>360</v>
      </c>
      <c r="B364" s="56">
        <v>44188</v>
      </c>
      <c r="C364" t="s">
        <v>357</v>
      </c>
      <c r="D364" t="s">
        <v>358</v>
      </c>
      <c r="E364" s="48">
        <v>31845.97</v>
      </c>
      <c r="F364" s="48">
        <v>31845.97</v>
      </c>
    </row>
    <row r="365" spans="1:6" x14ac:dyDescent="0.25">
      <c r="A365" s="1">
        <v>361</v>
      </c>
      <c r="B365" s="56">
        <v>44188</v>
      </c>
      <c r="C365" t="s">
        <v>359</v>
      </c>
      <c r="D365" t="s">
        <v>360</v>
      </c>
      <c r="E365" s="48">
        <v>4676.5</v>
      </c>
      <c r="F365" s="48">
        <v>4676.5</v>
      </c>
    </row>
    <row r="366" spans="1:6" x14ac:dyDescent="0.25">
      <c r="A366" s="1">
        <v>362</v>
      </c>
      <c r="B366" s="56">
        <v>44188</v>
      </c>
      <c r="C366" t="s">
        <v>361</v>
      </c>
      <c r="D366" t="s">
        <v>362</v>
      </c>
      <c r="E366" s="48">
        <v>14881.79</v>
      </c>
      <c r="F366" s="48">
        <v>14881.79</v>
      </c>
    </row>
    <row r="367" spans="1:6" x14ac:dyDescent="0.25">
      <c r="A367" s="1">
        <v>363</v>
      </c>
      <c r="B367" s="56">
        <v>44188</v>
      </c>
      <c r="C367" t="s">
        <v>363</v>
      </c>
      <c r="D367" t="s">
        <v>364</v>
      </c>
      <c r="E367" s="48">
        <v>3865.75</v>
      </c>
      <c r="F367" s="48">
        <v>3865.75</v>
      </c>
    </row>
    <row r="368" spans="1:6" x14ac:dyDescent="0.25">
      <c r="A368" s="1">
        <v>364</v>
      </c>
      <c r="B368" s="56">
        <v>44188</v>
      </c>
      <c r="C368" t="s">
        <v>365</v>
      </c>
      <c r="D368" t="s">
        <v>366</v>
      </c>
      <c r="E368" s="48">
        <v>8688.15</v>
      </c>
      <c r="F368" s="48">
        <v>8688.15</v>
      </c>
    </row>
    <row r="369" spans="1:6" x14ac:dyDescent="0.25">
      <c r="A369" s="1">
        <v>365</v>
      </c>
      <c r="B369" s="56">
        <v>44188</v>
      </c>
      <c r="C369" t="s">
        <v>367</v>
      </c>
      <c r="D369" t="s">
        <v>368</v>
      </c>
      <c r="E369" s="48">
        <v>4968.51</v>
      </c>
      <c r="F369" s="48">
        <v>4968.51</v>
      </c>
    </row>
    <row r="370" spans="1:6" x14ac:dyDescent="0.25">
      <c r="A370" s="1">
        <v>366</v>
      </c>
      <c r="B370" s="56">
        <v>44188</v>
      </c>
      <c r="C370" t="s">
        <v>369</v>
      </c>
      <c r="D370" t="s">
        <v>672</v>
      </c>
      <c r="E370" s="48">
        <v>2054.29</v>
      </c>
      <c r="F370" s="48">
        <v>2054.29</v>
      </c>
    </row>
    <row r="371" spans="1:6" x14ac:dyDescent="0.25">
      <c r="A371" s="1">
        <v>367</v>
      </c>
      <c r="B371" s="56">
        <v>44188</v>
      </c>
      <c r="C371" t="s">
        <v>370</v>
      </c>
      <c r="D371" t="s">
        <v>371</v>
      </c>
      <c r="E371" s="48">
        <v>39341.1</v>
      </c>
      <c r="F371" s="48">
        <v>39341.1</v>
      </c>
    </row>
    <row r="372" spans="1:6" x14ac:dyDescent="0.25">
      <c r="A372" s="1">
        <v>368</v>
      </c>
      <c r="B372" s="56">
        <v>44188</v>
      </c>
      <c r="C372" t="s">
        <v>372</v>
      </c>
      <c r="D372" t="s">
        <v>373</v>
      </c>
      <c r="E372" s="48">
        <v>11363.89</v>
      </c>
      <c r="F372" s="48">
        <v>11363.89</v>
      </c>
    </row>
    <row r="373" spans="1:6" x14ac:dyDescent="0.25">
      <c r="A373" s="1">
        <v>369</v>
      </c>
      <c r="B373" s="56">
        <v>44188</v>
      </c>
      <c r="C373" t="s">
        <v>374</v>
      </c>
      <c r="D373" t="s">
        <v>72</v>
      </c>
      <c r="E373" s="48">
        <v>14468.12</v>
      </c>
      <c r="F373" s="48">
        <v>14468.12</v>
      </c>
    </row>
    <row r="374" spans="1:6" x14ac:dyDescent="0.25">
      <c r="A374" s="1">
        <v>370</v>
      </c>
      <c r="B374" s="56">
        <v>44188</v>
      </c>
      <c r="C374" t="s">
        <v>375</v>
      </c>
      <c r="D374" t="s">
        <v>376</v>
      </c>
      <c r="E374" s="48">
        <v>31972.92</v>
      </c>
      <c r="F374" s="48">
        <v>31972.92</v>
      </c>
    </row>
    <row r="375" spans="1:6" x14ac:dyDescent="0.25">
      <c r="A375" s="1">
        <v>371</v>
      </c>
      <c r="B375" s="56">
        <v>44188</v>
      </c>
      <c r="C375" t="s">
        <v>377</v>
      </c>
      <c r="D375" t="s">
        <v>378</v>
      </c>
      <c r="E375" s="48">
        <v>16103.25</v>
      </c>
      <c r="F375" s="48">
        <v>16103.25</v>
      </c>
    </row>
    <row r="376" spans="1:6" x14ac:dyDescent="0.25">
      <c r="A376" s="1">
        <v>372</v>
      </c>
      <c r="B376" s="56">
        <v>44188</v>
      </c>
      <c r="C376" t="s">
        <v>379</v>
      </c>
      <c r="D376" t="s">
        <v>380</v>
      </c>
      <c r="E376" s="48">
        <v>2437.67</v>
      </c>
      <c r="F376" s="48">
        <v>2437.67</v>
      </c>
    </row>
    <row r="377" spans="1:6" x14ac:dyDescent="0.25">
      <c r="A377" s="1">
        <v>373</v>
      </c>
      <c r="B377" s="56">
        <v>44188</v>
      </c>
      <c r="C377" t="s">
        <v>381</v>
      </c>
      <c r="D377" t="s">
        <v>382</v>
      </c>
      <c r="E377" s="48">
        <v>8112.06</v>
      </c>
      <c r="F377" s="48">
        <v>8112.06</v>
      </c>
    </row>
    <row r="378" spans="1:6" x14ac:dyDescent="0.25">
      <c r="A378" s="1">
        <v>374</v>
      </c>
      <c r="B378" s="56">
        <v>44188</v>
      </c>
      <c r="C378" t="s">
        <v>383</v>
      </c>
      <c r="D378" t="s">
        <v>384</v>
      </c>
      <c r="E378" s="48">
        <v>1944.05</v>
      </c>
      <c r="F378" s="48">
        <v>1944.05</v>
      </c>
    </row>
    <row r="379" spans="1:6" x14ac:dyDescent="0.25">
      <c r="A379" s="1">
        <v>375</v>
      </c>
      <c r="B379" s="56">
        <v>44188</v>
      </c>
      <c r="C379" t="s">
        <v>385</v>
      </c>
      <c r="D379" t="s">
        <v>386</v>
      </c>
      <c r="E379" s="48">
        <v>12494.57</v>
      </c>
      <c r="F379" s="48">
        <v>12494.57</v>
      </c>
    </row>
    <row r="380" spans="1:6" x14ac:dyDescent="0.25">
      <c r="A380" s="1">
        <v>376</v>
      </c>
      <c r="B380" s="56">
        <v>44188</v>
      </c>
      <c r="C380" t="s">
        <v>387</v>
      </c>
      <c r="D380" t="s">
        <v>303</v>
      </c>
      <c r="E380" s="48">
        <v>35222.61</v>
      </c>
      <c r="F380" s="48">
        <v>35222.61</v>
      </c>
    </row>
    <row r="381" spans="1:6" x14ac:dyDescent="0.25">
      <c r="A381" s="1">
        <v>377</v>
      </c>
      <c r="B381" s="56">
        <v>44188</v>
      </c>
      <c r="C381" t="s">
        <v>388</v>
      </c>
      <c r="D381" t="s">
        <v>389</v>
      </c>
      <c r="E381" s="48">
        <v>101200</v>
      </c>
      <c r="F381" s="48">
        <v>101200</v>
      </c>
    </row>
    <row r="382" spans="1:6" x14ac:dyDescent="0.25">
      <c r="A382" s="1">
        <v>378</v>
      </c>
      <c r="B382" s="56">
        <v>44188</v>
      </c>
      <c r="C382" t="s">
        <v>390</v>
      </c>
      <c r="D382" t="s">
        <v>391</v>
      </c>
      <c r="E382" s="48">
        <v>4544.95</v>
      </c>
      <c r="F382" s="48">
        <v>4544.95</v>
      </c>
    </row>
    <row r="383" spans="1:6" x14ac:dyDescent="0.25">
      <c r="A383" s="1">
        <v>379</v>
      </c>
      <c r="B383" s="56">
        <v>44188</v>
      </c>
      <c r="C383" t="s">
        <v>392</v>
      </c>
      <c r="D383" t="s">
        <v>393</v>
      </c>
      <c r="E383" s="48">
        <v>60364.25</v>
      </c>
      <c r="F383" s="48">
        <v>60364.25</v>
      </c>
    </row>
    <row r="384" spans="1:6" x14ac:dyDescent="0.25">
      <c r="A384" s="1">
        <v>380</v>
      </c>
      <c r="B384" s="56">
        <v>44188</v>
      </c>
      <c r="C384" t="s">
        <v>394</v>
      </c>
      <c r="D384" t="s">
        <v>395</v>
      </c>
      <c r="E384" s="48">
        <v>59367.61</v>
      </c>
      <c r="F384" s="48">
        <v>59367.61</v>
      </c>
    </row>
    <row r="385" spans="1:6" x14ac:dyDescent="0.25">
      <c r="A385" s="1">
        <v>381</v>
      </c>
      <c r="B385" s="56">
        <v>44193</v>
      </c>
      <c r="C385" t="s">
        <v>494</v>
      </c>
      <c r="D385" t="s">
        <v>605</v>
      </c>
      <c r="E385" s="48">
        <v>154473.38</v>
      </c>
      <c r="F385" s="48">
        <v>154473.38</v>
      </c>
    </row>
    <row r="386" spans="1:6" x14ac:dyDescent="0.25">
      <c r="A386" s="1">
        <v>382</v>
      </c>
      <c r="B386" s="56">
        <v>44193</v>
      </c>
      <c r="C386" t="s">
        <v>352</v>
      </c>
      <c r="D386" t="s">
        <v>353</v>
      </c>
      <c r="E386" s="48">
        <v>25300</v>
      </c>
      <c r="F386" s="48">
        <v>31625</v>
      </c>
    </row>
    <row r="387" spans="1:6" x14ac:dyDescent="0.25">
      <c r="A387" s="1">
        <v>383</v>
      </c>
      <c r="B387" s="56">
        <v>44193</v>
      </c>
      <c r="C387" t="s">
        <v>671</v>
      </c>
      <c r="D387" t="s">
        <v>644</v>
      </c>
      <c r="E387" s="48">
        <v>5500</v>
      </c>
      <c r="F387" s="48">
        <v>5500</v>
      </c>
    </row>
    <row r="388" spans="1:6" x14ac:dyDescent="0.25">
      <c r="A388" s="1">
        <v>384</v>
      </c>
      <c r="B388" s="56">
        <v>44193</v>
      </c>
      <c r="C388" t="s">
        <v>671</v>
      </c>
      <c r="D388" t="s">
        <v>645</v>
      </c>
      <c r="E388" s="48">
        <v>5500</v>
      </c>
      <c r="F388" s="48">
        <v>5500</v>
      </c>
    </row>
    <row r="389" spans="1:6" x14ac:dyDescent="0.25">
      <c r="A389" s="1">
        <v>385</v>
      </c>
      <c r="B389" s="56">
        <v>44193</v>
      </c>
      <c r="C389" t="s">
        <v>671</v>
      </c>
      <c r="D389" t="s">
        <v>607</v>
      </c>
      <c r="E389" s="48">
        <v>5500</v>
      </c>
      <c r="F389" s="48">
        <v>5500</v>
      </c>
    </row>
    <row r="390" spans="1:6" x14ac:dyDescent="0.25">
      <c r="A390" s="1">
        <v>386</v>
      </c>
      <c r="B390" s="56">
        <v>44193</v>
      </c>
      <c r="C390" t="s">
        <v>671</v>
      </c>
      <c r="D390" t="s">
        <v>646</v>
      </c>
      <c r="E390" s="48">
        <v>5500</v>
      </c>
      <c r="F390" s="48">
        <v>5500</v>
      </c>
    </row>
    <row r="391" spans="1:6" x14ac:dyDescent="0.25">
      <c r="A391" s="1">
        <v>387</v>
      </c>
      <c r="B391" s="56">
        <v>44193</v>
      </c>
      <c r="C391" t="s">
        <v>671</v>
      </c>
      <c r="D391" t="s">
        <v>551</v>
      </c>
      <c r="E391" s="48">
        <v>5500</v>
      </c>
      <c r="F391" s="48">
        <v>5500</v>
      </c>
    </row>
    <row r="392" spans="1:6" x14ac:dyDescent="0.25">
      <c r="A392" s="1">
        <v>388</v>
      </c>
      <c r="B392" s="56">
        <v>44193</v>
      </c>
      <c r="C392" t="s">
        <v>671</v>
      </c>
      <c r="D392" t="s">
        <v>647</v>
      </c>
      <c r="E392" s="48">
        <v>5500</v>
      </c>
      <c r="F392" s="48">
        <v>5500</v>
      </c>
    </row>
    <row r="393" spans="1:6" x14ac:dyDescent="0.25">
      <c r="A393" s="1">
        <v>389</v>
      </c>
      <c r="B393" s="56">
        <v>44193</v>
      </c>
      <c r="C393" t="s">
        <v>671</v>
      </c>
      <c r="D393" t="s">
        <v>648</v>
      </c>
      <c r="E393" s="48">
        <v>5500</v>
      </c>
      <c r="F393" s="48">
        <v>5500</v>
      </c>
    </row>
    <row r="394" spans="1:6" x14ac:dyDescent="0.25">
      <c r="A394" s="1">
        <v>390</v>
      </c>
      <c r="B394" s="56">
        <v>44193</v>
      </c>
      <c r="C394" t="s">
        <v>671</v>
      </c>
      <c r="D394" t="s">
        <v>649</v>
      </c>
      <c r="E394" s="48">
        <v>5500</v>
      </c>
      <c r="F394" s="48">
        <v>5500</v>
      </c>
    </row>
    <row r="395" spans="1:6" x14ac:dyDescent="0.25">
      <c r="A395" s="1">
        <v>391</v>
      </c>
      <c r="B395" s="56">
        <v>44193</v>
      </c>
      <c r="C395" t="s">
        <v>671</v>
      </c>
      <c r="D395" t="s">
        <v>527</v>
      </c>
      <c r="E395" s="48">
        <v>5500</v>
      </c>
      <c r="F395" s="48">
        <v>5500</v>
      </c>
    </row>
    <row r="396" spans="1:6" x14ac:dyDescent="0.25">
      <c r="A396" s="1">
        <v>392</v>
      </c>
      <c r="B396" s="56">
        <v>44193</v>
      </c>
      <c r="C396" t="s">
        <v>671</v>
      </c>
      <c r="D396" t="s">
        <v>650</v>
      </c>
      <c r="E396" s="48">
        <v>5500</v>
      </c>
      <c r="F396" s="48">
        <v>5500</v>
      </c>
    </row>
    <row r="397" spans="1:6" x14ac:dyDescent="0.25">
      <c r="A397" s="1">
        <v>393</v>
      </c>
      <c r="B397" s="56">
        <v>44193</v>
      </c>
      <c r="C397" t="s">
        <v>671</v>
      </c>
      <c r="D397" t="s">
        <v>542</v>
      </c>
      <c r="E397" s="48">
        <v>5500</v>
      </c>
      <c r="F397" s="48">
        <v>5500</v>
      </c>
    </row>
    <row r="398" spans="1:6" x14ac:dyDescent="0.25">
      <c r="A398" s="1">
        <v>394</v>
      </c>
      <c r="B398" s="56">
        <v>44193</v>
      </c>
      <c r="C398" t="s">
        <v>671</v>
      </c>
      <c r="D398" t="s">
        <v>569</v>
      </c>
      <c r="E398" s="48">
        <v>5500</v>
      </c>
      <c r="F398" s="48">
        <v>5500</v>
      </c>
    </row>
    <row r="399" spans="1:6" x14ac:dyDescent="0.25">
      <c r="A399" s="1">
        <v>395</v>
      </c>
      <c r="B399" s="56">
        <v>44193</v>
      </c>
      <c r="C399" t="s">
        <v>671</v>
      </c>
      <c r="D399" t="s">
        <v>651</v>
      </c>
      <c r="E399" s="48">
        <v>5500</v>
      </c>
      <c r="F399" s="48">
        <v>5500</v>
      </c>
    </row>
    <row r="400" spans="1:6" x14ac:dyDescent="0.25">
      <c r="A400" s="1">
        <v>396</v>
      </c>
      <c r="B400" s="56">
        <v>44193</v>
      </c>
      <c r="C400" t="s">
        <v>671</v>
      </c>
      <c r="D400" t="s">
        <v>607</v>
      </c>
      <c r="E400" s="48">
        <v>5500</v>
      </c>
      <c r="F400" s="48">
        <v>5500</v>
      </c>
    </row>
    <row r="401" spans="1:6" x14ac:dyDescent="0.25">
      <c r="A401" s="1">
        <v>397</v>
      </c>
      <c r="B401" s="56">
        <v>44193</v>
      </c>
      <c r="C401" t="s">
        <v>671</v>
      </c>
      <c r="D401" t="s">
        <v>616</v>
      </c>
      <c r="E401" s="48">
        <v>5500</v>
      </c>
      <c r="F401" s="48">
        <v>5500</v>
      </c>
    </row>
    <row r="402" spans="1:6" x14ac:dyDescent="0.25">
      <c r="A402" s="1">
        <v>398</v>
      </c>
      <c r="B402" s="56">
        <v>44193</v>
      </c>
      <c r="C402" t="s">
        <v>671</v>
      </c>
      <c r="D402" t="s">
        <v>652</v>
      </c>
      <c r="E402" s="48">
        <v>5500</v>
      </c>
      <c r="F402" s="48">
        <v>5500</v>
      </c>
    </row>
    <row r="403" spans="1:6" x14ac:dyDescent="0.25">
      <c r="A403" s="1">
        <v>399</v>
      </c>
      <c r="B403" s="56">
        <v>44193</v>
      </c>
      <c r="C403" t="s">
        <v>671</v>
      </c>
      <c r="D403" t="s">
        <v>546</v>
      </c>
      <c r="E403" s="48">
        <v>5500</v>
      </c>
      <c r="F403" s="48">
        <v>5500</v>
      </c>
    </row>
    <row r="404" spans="1:6" x14ac:dyDescent="0.25">
      <c r="A404" s="1">
        <v>400</v>
      </c>
      <c r="B404" s="56">
        <v>44193</v>
      </c>
      <c r="C404" t="s">
        <v>671</v>
      </c>
      <c r="D404" t="s">
        <v>531</v>
      </c>
      <c r="E404" s="48">
        <v>5500</v>
      </c>
      <c r="F404" s="48">
        <v>5500</v>
      </c>
    </row>
    <row r="405" spans="1:6" x14ac:dyDescent="0.25">
      <c r="A405" s="1">
        <v>401</v>
      </c>
      <c r="B405" s="56">
        <v>44193</v>
      </c>
      <c r="C405" t="s">
        <v>671</v>
      </c>
      <c r="D405" t="s">
        <v>653</v>
      </c>
      <c r="E405" s="48">
        <v>5500</v>
      </c>
      <c r="F405" s="48">
        <v>5500</v>
      </c>
    </row>
    <row r="406" spans="1:6" x14ac:dyDescent="0.25">
      <c r="A406" s="1">
        <v>402</v>
      </c>
      <c r="B406" s="56">
        <v>44193</v>
      </c>
      <c r="C406" t="s">
        <v>671</v>
      </c>
      <c r="D406" t="s">
        <v>581</v>
      </c>
      <c r="E406" s="48">
        <v>5500</v>
      </c>
      <c r="F406" s="48">
        <v>5500</v>
      </c>
    </row>
    <row r="407" spans="1:6" x14ac:dyDescent="0.25">
      <c r="A407" s="1">
        <v>403</v>
      </c>
      <c r="B407" s="56">
        <v>44193</v>
      </c>
      <c r="C407" t="s">
        <v>671</v>
      </c>
      <c r="D407" t="s">
        <v>654</v>
      </c>
      <c r="E407" s="48">
        <v>5500</v>
      </c>
      <c r="F407" s="48">
        <v>5500</v>
      </c>
    </row>
    <row r="408" spans="1:6" x14ac:dyDescent="0.25">
      <c r="A408" s="1">
        <v>404</v>
      </c>
      <c r="B408" s="56">
        <v>44193</v>
      </c>
      <c r="C408" t="s">
        <v>671</v>
      </c>
      <c r="D408" t="s">
        <v>581</v>
      </c>
      <c r="E408" s="48">
        <v>5500</v>
      </c>
      <c r="F408" s="48">
        <v>5500</v>
      </c>
    </row>
    <row r="409" spans="1:6" x14ac:dyDescent="0.25">
      <c r="A409" s="1">
        <v>405</v>
      </c>
      <c r="B409" s="56">
        <v>44193</v>
      </c>
      <c r="C409" t="s">
        <v>671</v>
      </c>
      <c r="D409" t="s">
        <v>641</v>
      </c>
      <c r="E409" s="48">
        <v>5500</v>
      </c>
      <c r="F409" s="48">
        <v>5500</v>
      </c>
    </row>
    <row r="410" spans="1:6" x14ac:dyDescent="0.25">
      <c r="A410" s="1">
        <v>406</v>
      </c>
      <c r="B410" s="56">
        <v>44193</v>
      </c>
      <c r="C410" t="s">
        <v>671</v>
      </c>
      <c r="D410" t="s">
        <v>629</v>
      </c>
      <c r="E410" s="48">
        <v>5500</v>
      </c>
      <c r="F410" s="48">
        <v>5500</v>
      </c>
    </row>
    <row r="411" spans="1:6" x14ac:dyDescent="0.25">
      <c r="A411" s="1">
        <v>407</v>
      </c>
      <c r="B411" s="56">
        <v>44193</v>
      </c>
      <c r="C411" t="s">
        <v>671</v>
      </c>
      <c r="D411" t="s">
        <v>570</v>
      </c>
      <c r="E411" s="48">
        <v>5500</v>
      </c>
      <c r="F411" s="48">
        <v>5500</v>
      </c>
    </row>
    <row r="412" spans="1:6" x14ac:dyDescent="0.25">
      <c r="A412" s="1">
        <v>408</v>
      </c>
      <c r="B412" s="56">
        <v>44193</v>
      </c>
      <c r="C412" t="s">
        <v>671</v>
      </c>
      <c r="D412" t="s">
        <v>641</v>
      </c>
      <c r="E412" s="48">
        <v>5500</v>
      </c>
      <c r="F412" s="48">
        <v>5500</v>
      </c>
    </row>
    <row r="413" spans="1:6" x14ac:dyDescent="0.25">
      <c r="A413" s="1">
        <v>409</v>
      </c>
      <c r="B413" s="56">
        <v>44193</v>
      </c>
      <c r="C413" t="s">
        <v>671</v>
      </c>
      <c r="D413" t="s">
        <v>655</v>
      </c>
      <c r="E413" s="48">
        <v>5500</v>
      </c>
      <c r="F413" s="48">
        <v>5500</v>
      </c>
    </row>
    <row r="414" spans="1:6" x14ac:dyDescent="0.25">
      <c r="A414" s="1">
        <v>410</v>
      </c>
      <c r="B414" s="56">
        <v>44193</v>
      </c>
      <c r="C414" t="s">
        <v>671</v>
      </c>
      <c r="D414" t="s">
        <v>656</v>
      </c>
      <c r="E414" s="48">
        <v>5500</v>
      </c>
      <c r="F414" s="48">
        <v>5500</v>
      </c>
    </row>
    <row r="415" spans="1:6" x14ac:dyDescent="0.25">
      <c r="A415" s="1">
        <v>411</v>
      </c>
      <c r="B415" s="56">
        <v>44193</v>
      </c>
      <c r="C415" t="s">
        <v>671</v>
      </c>
      <c r="D415" t="s">
        <v>657</v>
      </c>
      <c r="E415" s="48">
        <v>5500</v>
      </c>
      <c r="F415" s="48">
        <v>5500</v>
      </c>
    </row>
    <row r="416" spans="1:6" x14ac:dyDescent="0.25">
      <c r="A416" s="1">
        <v>412</v>
      </c>
      <c r="B416" s="56">
        <v>44193</v>
      </c>
      <c r="C416" t="s">
        <v>671</v>
      </c>
      <c r="D416" t="s">
        <v>508</v>
      </c>
      <c r="E416" s="48">
        <v>5500</v>
      </c>
      <c r="F416" s="48">
        <v>5500</v>
      </c>
    </row>
    <row r="417" spans="1:6" x14ac:dyDescent="0.25">
      <c r="A417" s="1">
        <v>413</v>
      </c>
      <c r="B417" s="56">
        <v>44193</v>
      </c>
      <c r="C417" t="s">
        <v>671</v>
      </c>
      <c r="D417" t="s">
        <v>658</v>
      </c>
      <c r="E417" s="48">
        <v>5500</v>
      </c>
      <c r="F417" s="48">
        <v>5500</v>
      </c>
    </row>
    <row r="418" spans="1:6" x14ac:dyDescent="0.25">
      <c r="A418" s="1">
        <v>414</v>
      </c>
      <c r="B418" s="56">
        <v>44193</v>
      </c>
      <c r="C418" t="s">
        <v>671</v>
      </c>
      <c r="D418" t="s">
        <v>539</v>
      </c>
      <c r="E418" s="48">
        <v>5500</v>
      </c>
      <c r="F418" s="48">
        <v>5500</v>
      </c>
    </row>
    <row r="419" spans="1:6" x14ac:dyDescent="0.25">
      <c r="A419" s="1">
        <v>415</v>
      </c>
      <c r="B419" s="56">
        <v>44193</v>
      </c>
      <c r="C419" t="s">
        <v>671</v>
      </c>
      <c r="D419" t="s">
        <v>565</v>
      </c>
      <c r="E419" s="48">
        <v>5500</v>
      </c>
      <c r="F419" s="48">
        <v>5500</v>
      </c>
    </row>
    <row r="420" spans="1:6" x14ac:dyDescent="0.25">
      <c r="A420" s="1">
        <v>416</v>
      </c>
      <c r="B420" s="56">
        <v>44193</v>
      </c>
      <c r="C420" t="s">
        <v>671</v>
      </c>
      <c r="D420" t="s">
        <v>659</v>
      </c>
      <c r="E420" s="48">
        <v>5500</v>
      </c>
      <c r="F420" s="48">
        <v>5500</v>
      </c>
    </row>
    <row r="421" spans="1:6" x14ac:dyDescent="0.25">
      <c r="A421" s="1">
        <v>417</v>
      </c>
      <c r="B421" s="56">
        <v>44193</v>
      </c>
      <c r="C421" t="s">
        <v>671</v>
      </c>
      <c r="D421" t="s">
        <v>660</v>
      </c>
      <c r="E421" s="48">
        <v>5500</v>
      </c>
      <c r="F421" s="48">
        <v>5500</v>
      </c>
    </row>
    <row r="422" spans="1:6" x14ac:dyDescent="0.25">
      <c r="A422" s="1">
        <v>418</v>
      </c>
      <c r="B422" s="56">
        <v>44193</v>
      </c>
      <c r="C422" t="s">
        <v>671</v>
      </c>
      <c r="D422" t="s">
        <v>602</v>
      </c>
      <c r="E422" s="48">
        <v>5500</v>
      </c>
      <c r="F422" s="48">
        <v>5500</v>
      </c>
    </row>
    <row r="423" spans="1:6" x14ac:dyDescent="0.25">
      <c r="A423" s="1">
        <v>419</v>
      </c>
      <c r="B423" s="56">
        <v>44193</v>
      </c>
      <c r="C423" t="s">
        <v>671</v>
      </c>
      <c r="D423" t="s">
        <v>628</v>
      </c>
      <c r="E423" s="48">
        <v>5500</v>
      </c>
      <c r="F423" s="48">
        <v>5500</v>
      </c>
    </row>
    <row r="424" spans="1:6" x14ac:dyDescent="0.25">
      <c r="A424" s="1">
        <v>420</v>
      </c>
      <c r="B424" s="56">
        <v>44193</v>
      </c>
      <c r="C424" t="s">
        <v>671</v>
      </c>
      <c r="D424" t="s">
        <v>618</v>
      </c>
      <c r="E424" s="48">
        <v>5500</v>
      </c>
      <c r="F424" s="48">
        <v>5500</v>
      </c>
    </row>
    <row r="425" spans="1:6" x14ac:dyDescent="0.25">
      <c r="A425" s="1">
        <v>421</v>
      </c>
      <c r="B425" s="56">
        <v>44193</v>
      </c>
      <c r="C425" t="s">
        <v>671</v>
      </c>
      <c r="D425" t="s">
        <v>661</v>
      </c>
      <c r="E425" s="48">
        <v>5500</v>
      </c>
      <c r="F425" s="48">
        <v>5500</v>
      </c>
    </row>
    <row r="426" spans="1:6" x14ac:dyDescent="0.25">
      <c r="A426" s="1">
        <v>422</v>
      </c>
      <c r="B426" s="56">
        <v>44193</v>
      </c>
      <c r="C426" t="s">
        <v>671</v>
      </c>
      <c r="D426" t="s">
        <v>662</v>
      </c>
      <c r="E426" s="48">
        <v>5500</v>
      </c>
      <c r="F426" s="48">
        <v>5500</v>
      </c>
    </row>
    <row r="427" spans="1:6" x14ac:dyDescent="0.25">
      <c r="A427" s="1">
        <v>423</v>
      </c>
      <c r="B427" s="56">
        <v>44193</v>
      </c>
      <c r="C427" t="s">
        <v>671</v>
      </c>
      <c r="D427" t="s">
        <v>627</v>
      </c>
      <c r="E427" s="48">
        <v>5500</v>
      </c>
      <c r="F427" s="48">
        <v>5500</v>
      </c>
    </row>
    <row r="428" spans="1:6" x14ac:dyDescent="0.25">
      <c r="A428" s="1">
        <v>424</v>
      </c>
      <c r="B428" s="56">
        <v>44193</v>
      </c>
      <c r="C428" t="s">
        <v>671</v>
      </c>
      <c r="D428" t="s">
        <v>663</v>
      </c>
      <c r="E428" s="48">
        <v>5500</v>
      </c>
      <c r="F428" s="48">
        <v>5500</v>
      </c>
    </row>
    <row r="429" spans="1:6" x14ac:dyDescent="0.25">
      <c r="A429" s="1">
        <v>425</v>
      </c>
      <c r="B429" s="56">
        <v>44193</v>
      </c>
      <c r="C429" t="s">
        <v>671</v>
      </c>
      <c r="D429" t="s">
        <v>654</v>
      </c>
      <c r="E429" s="48">
        <v>5500</v>
      </c>
      <c r="F429" s="48">
        <v>5500</v>
      </c>
    </row>
    <row r="430" spans="1:6" x14ac:dyDescent="0.25">
      <c r="A430" s="1">
        <v>426</v>
      </c>
      <c r="B430" s="56">
        <v>44193</v>
      </c>
      <c r="C430" t="s">
        <v>671</v>
      </c>
      <c r="D430" t="s">
        <v>568</v>
      </c>
      <c r="E430" s="48">
        <v>5500</v>
      </c>
      <c r="F430" s="48">
        <v>5500</v>
      </c>
    </row>
    <row r="431" spans="1:6" x14ac:dyDescent="0.25">
      <c r="A431" s="1">
        <v>427</v>
      </c>
      <c r="B431" s="56">
        <v>44193</v>
      </c>
      <c r="C431" t="s">
        <v>671</v>
      </c>
      <c r="D431" t="s">
        <v>665</v>
      </c>
      <c r="E431" s="48">
        <v>5500</v>
      </c>
      <c r="F431" s="48">
        <v>5500</v>
      </c>
    </row>
    <row r="432" spans="1:6" x14ac:dyDescent="0.25">
      <c r="A432" s="1">
        <v>428</v>
      </c>
      <c r="B432" s="56">
        <v>44193</v>
      </c>
      <c r="C432" t="s">
        <v>671</v>
      </c>
      <c r="D432" t="s">
        <v>666</v>
      </c>
      <c r="E432" s="48">
        <v>5500</v>
      </c>
      <c r="F432" s="48">
        <v>5500</v>
      </c>
    </row>
    <row r="433" spans="1:6" x14ac:dyDescent="0.25">
      <c r="A433" s="1">
        <v>429</v>
      </c>
      <c r="B433" s="56">
        <v>44193</v>
      </c>
      <c r="C433" t="s">
        <v>671</v>
      </c>
      <c r="D433" t="s">
        <v>536</v>
      </c>
      <c r="E433" s="48">
        <v>5500</v>
      </c>
      <c r="F433" s="48">
        <v>5500</v>
      </c>
    </row>
    <row r="434" spans="1:6" x14ac:dyDescent="0.25">
      <c r="A434" s="1">
        <v>430</v>
      </c>
      <c r="B434" s="56">
        <v>44193</v>
      </c>
      <c r="C434" t="s">
        <v>671</v>
      </c>
      <c r="D434" t="s">
        <v>667</v>
      </c>
      <c r="E434" s="48">
        <v>5500</v>
      </c>
      <c r="F434" s="48">
        <v>5500</v>
      </c>
    </row>
    <row r="435" spans="1:6" x14ac:dyDescent="0.25">
      <c r="A435" s="1">
        <v>431</v>
      </c>
      <c r="B435" s="56">
        <v>44193</v>
      </c>
      <c r="C435" t="s">
        <v>671</v>
      </c>
      <c r="D435" t="s">
        <v>668</v>
      </c>
      <c r="E435" s="48">
        <v>5500</v>
      </c>
      <c r="F435" s="48">
        <v>5500</v>
      </c>
    </row>
    <row r="436" spans="1:6" x14ac:dyDescent="0.25">
      <c r="A436" s="1">
        <v>432</v>
      </c>
      <c r="B436" s="56">
        <v>44193</v>
      </c>
      <c r="C436" t="s">
        <v>671</v>
      </c>
      <c r="D436" t="s">
        <v>669</v>
      </c>
      <c r="E436" s="48">
        <v>5500</v>
      </c>
      <c r="F436" s="48">
        <v>5500</v>
      </c>
    </row>
    <row r="437" spans="1:6" x14ac:dyDescent="0.25">
      <c r="A437" s="1">
        <v>433</v>
      </c>
      <c r="B437" s="56">
        <v>44193</v>
      </c>
      <c r="C437" t="s">
        <v>671</v>
      </c>
      <c r="D437" t="s">
        <v>574</v>
      </c>
      <c r="E437" s="48">
        <v>5500</v>
      </c>
      <c r="F437" s="48">
        <v>5500</v>
      </c>
    </row>
    <row r="438" spans="1:6" x14ac:dyDescent="0.25">
      <c r="A438" s="1">
        <v>434</v>
      </c>
      <c r="B438" s="56">
        <v>44193</v>
      </c>
      <c r="C438" t="s">
        <v>671</v>
      </c>
      <c r="D438" t="s">
        <v>588</v>
      </c>
      <c r="E438" s="48">
        <v>5500</v>
      </c>
      <c r="F438" s="48">
        <v>5500</v>
      </c>
    </row>
    <row r="439" spans="1:6" x14ac:dyDescent="0.25">
      <c r="A439" s="1">
        <v>435</v>
      </c>
      <c r="B439" s="56">
        <v>44193</v>
      </c>
      <c r="C439" t="s">
        <v>671</v>
      </c>
      <c r="D439" t="s">
        <v>649</v>
      </c>
      <c r="E439" s="48">
        <v>5500</v>
      </c>
      <c r="F439" s="48">
        <v>5500</v>
      </c>
    </row>
    <row r="440" spans="1:6" x14ac:dyDescent="0.25">
      <c r="A440" s="1">
        <v>436</v>
      </c>
      <c r="B440" s="56">
        <v>44193</v>
      </c>
      <c r="C440" t="s">
        <v>671</v>
      </c>
      <c r="D440" t="s">
        <v>663</v>
      </c>
      <c r="E440" s="48">
        <v>5500</v>
      </c>
      <c r="F440" s="48">
        <v>5500</v>
      </c>
    </row>
    <row r="441" spans="1:6" x14ac:dyDescent="0.25">
      <c r="A441" s="1">
        <v>437</v>
      </c>
      <c r="B441" s="56">
        <v>44194</v>
      </c>
      <c r="C441" t="s">
        <v>670</v>
      </c>
      <c r="D441" t="s">
        <v>608</v>
      </c>
      <c r="E441" s="48">
        <v>7500</v>
      </c>
      <c r="F441" s="48">
        <v>7500</v>
      </c>
    </row>
    <row r="442" spans="1:6" x14ac:dyDescent="0.25">
      <c r="A442" s="1">
        <v>438</v>
      </c>
      <c r="B442" s="56">
        <v>44194</v>
      </c>
      <c r="C442" t="s">
        <v>670</v>
      </c>
      <c r="D442" t="s">
        <v>535</v>
      </c>
      <c r="E442" s="48">
        <v>7500</v>
      </c>
      <c r="F442" s="48">
        <v>7500</v>
      </c>
    </row>
    <row r="443" spans="1:6" x14ac:dyDescent="0.25">
      <c r="A443" s="1">
        <v>439</v>
      </c>
      <c r="B443" s="56">
        <v>44194</v>
      </c>
      <c r="C443" t="s">
        <v>670</v>
      </c>
      <c r="D443" t="s">
        <v>581</v>
      </c>
      <c r="E443" s="48">
        <v>7500</v>
      </c>
      <c r="F443" s="48">
        <v>7500</v>
      </c>
    </row>
    <row r="444" spans="1:6" x14ac:dyDescent="0.25">
      <c r="A444" s="1">
        <v>440</v>
      </c>
      <c r="B444" s="56">
        <v>44194</v>
      </c>
      <c r="C444" t="s">
        <v>670</v>
      </c>
      <c r="D444" t="s">
        <v>609</v>
      </c>
      <c r="E444" s="48">
        <v>7500</v>
      </c>
      <c r="F444" s="48">
        <v>7500</v>
      </c>
    </row>
    <row r="445" spans="1:6" x14ac:dyDescent="0.25">
      <c r="A445" s="1">
        <v>441</v>
      </c>
      <c r="B445" s="56">
        <v>44194</v>
      </c>
      <c r="C445" t="s">
        <v>670</v>
      </c>
      <c r="D445" t="s">
        <v>610</v>
      </c>
      <c r="E445" s="48">
        <v>7500</v>
      </c>
      <c r="F445" s="48">
        <v>7500</v>
      </c>
    </row>
    <row r="446" spans="1:6" x14ac:dyDescent="0.25">
      <c r="A446" s="1">
        <v>442</v>
      </c>
      <c r="B446" s="56">
        <v>44194</v>
      </c>
      <c r="C446" t="s">
        <v>670</v>
      </c>
      <c r="D446" t="s">
        <v>611</v>
      </c>
      <c r="E446" s="48">
        <v>7500</v>
      </c>
      <c r="F446" s="48">
        <v>7500</v>
      </c>
    </row>
    <row r="447" spans="1:6" x14ac:dyDescent="0.25">
      <c r="A447" s="1">
        <v>443</v>
      </c>
      <c r="B447" s="56">
        <v>44194</v>
      </c>
      <c r="C447" t="s">
        <v>670</v>
      </c>
      <c r="D447" t="s">
        <v>508</v>
      </c>
      <c r="E447" s="48">
        <v>7500</v>
      </c>
      <c r="F447" s="48">
        <v>7500</v>
      </c>
    </row>
    <row r="448" spans="1:6" x14ac:dyDescent="0.25">
      <c r="A448" s="1">
        <v>444</v>
      </c>
      <c r="B448" s="56">
        <v>44194</v>
      </c>
      <c r="C448" t="s">
        <v>670</v>
      </c>
      <c r="D448" t="s">
        <v>612</v>
      </c>
      <c r="E448" s="48">
        <v>7500</v>
      </c>
      <c r="F448" s="48">
        <v>7500</v>
      </c>
    </row>
    <row r="449" spans="1:6" x14ac:dyDescent="0.25">
      <c r="A449" s="1">
        <v>445</v>
      </c>
      <c r="B449" s="56">
        <v>44194</v>
      </c>
      <c r="C449" t="s">
        <v>670</v>
      </c>
      <c r="D449" t="s">
        <v>613</v>
      </c>
      <c r="E449" s="48">
        <v>7500</v>
      </c>
      <c r="F449" s="48">
        <v>7500</v>
      </c>
    </row>
    <row r="450" spans="1:6" x14ac:dyDescent="0.25">
      <c r="A450" s="1">
        <v>446</v>
      </c>
      <c r="B450" s="56">
        <v>44194</v>
      </c>
      <c r="C450" t="s">
        <v>670</v>
      </c>
      <c r="D450" t="s">
        <v>569</v>
      </c>
      <c r="E450" s="48">
        <v>7500</v>
      </c>
      <c r="F450" s="48">
        <v>7500</v>
      </c>
    </row>
    <row r="451" spans="1:6" x14ac:dyDescent="0.25">
      <c r="A451" s="1">
        <v>447</v>
      </c>
      <c r="B451" s="56">
        <v>44194</v>
      </c>
      <c r="C451" t="s">
        <v>670</v>
      </c>
      <c r="D451" t="s">
        <v>559</v>
      </c>
      <c r="E451" s="48">
        <v>7500</v>
      </c>
      <c r="F451" s="48">
        <v>7500</v>
      </c>
    </row>
    <row r="452" spans="1:6" x14ac:dyDescent="0.25">
      <c r="A452" s="1">
        <v>448</v>
      </c>
      <c r="B452" s="56">
        <v>44194</v>
      </c>
      <c r="C452" t="s">
        <v>670</v>
      </c>
      <c r="D452" t="s">
        <v>509</v>
      </c>
      <c r="E452" s="48">
        <v>7500</v>
      </c>
      <c r="F452" s="48">
        <v>7500</v>
      </c>
    </row>
    <row r="453" spans="1:6" x14ac:dyDescent="0.25">
      <c r="A453" s="1">
        <v>449</v>
      </c>
      <c r="B453" s="56">
        <v>44194</v>
      </c>
      <c r="C453" t="s">
        <v>670</v>
      </c>
      <c r="D453" t="s">
        <v>614</v>
      </c>
      <c r="E453" s="48">
        <v>7500</v>
      </c>
      <c r="F453" s="48">
        <v>7500</v>
      </c>
    </row>
    <row r="454" spans="1:6" x14ac:dyDescent="0.25">
      <c r="A454" s="1">
        <v>450</v>
      </c>
      <c r="B454" s="56">
        <v>44194</v>
      </c>
      <c r="C454" t="s">
        <v>670</v>
      </c>
      <c r="D454" t="s">
        <v>615</v>
      </c>
      <c r="E454" s="48">
        <v>7500</v>
      </c>
      <c r="F454" s="48">
        <v>7500</v>
      </c>
    </row>
    <row r="455" spans="1:6" x14ac:dyDescent="0.25">
      <c r="A455" s="1">
        <v>451</v>
      </c>
      <c r="B455" s="56">
        <v>44194</v>
      </c>
      <c r="C455" t="s">
        <v>670</v>
      </c>
      <c r="D455" t="s">
        <v>616</v>
      </c>
      <c r="E455" s="48">
        <v>7500</v>
      </c>
      <c r="F455" s="48">
        <v>7500</v>
      </c>
    </row>
    <row r="456" spans="1:6" x14ac:dyDescent="0.25">
      <c r="A456" s="1">
        <v>452</v>
      </c>
      <c r="B456" s="56">
        <v>44194</v>
      </c>
      <c r="C456" t="s">
        <v>670</v>
      </c>
      <c r="D456" t="s">
        <v>617</v>
      </c>
      <c r="E456" s="48">
        <v>7500</v>
      </c>
      <c r="F456" s="48">
        <v>7500</v>
      </c>
    </row>
    <row r="457" spans="1:6" x14ac:dyDescent="0.25">
      <c r="A457" s="1">
        <v>453</v>
      </c>
      <c r="B457" s="56">
        <v>44194</v>
      </c>
      <c r="C457" t="s">
        <v>670</v>
      </c>
      <c r="D457" t="s">
        <v>618</v>
      </c>
      <c r="E457" s="48">
        <v>7500</v>
      </c>
      <c r="F457" s="48">
        <v>7500</v>
      </c>
    </row>
    <row r="458" spans="1:6" x14ac:dyDescent="0.25">
      <c r="A458" s="1">
        <v>454</v>
      </c>
      <c r="B458" s="56">
        <v>44194</v>
      </c>
      <c r="C458" t="s">
        <v>670</v>
      </c>
      <c r="D458" t="s">
        <v>561</v>
      </c>
      <c r="E458" s="48">
        <v>7500</v>
      </c>
      <c r="F458" s="48">
        <v>7500</v>
      </c>
    </row>
    <row r="459" spans="1:6" x14ac:dyDescent="0.25">
      <c r="A459" s="1">
        <v>455</v>
      </c>
      <c r="B459" s="56">
        <v>44194</v>
      </c>
      <c r="C459" t="s">
        <v>670</v>
      </c>
      <c r="D459" t="s">
        <v>619</v>
      </c>
      <c r="E459" s="48">
        <v>7500</v>
      </c>
      <c r="F459" s="48">
        <v>7500</v>
      </c>
    </row>
    <row r="460" spans="1:6" x14ac:dyDescent="0.25">
      <c r="A460" s="1">
        <v>456</v>
      </c>
      <c r="B460" s="56">
        <v>44194</v>
      </c>
      <c r="C460" t="s">
        <v>670</v>
      </c>
      <c r="D460" t="s">
        <v>542</v>
      </c>
      <c r="E460" s="48">
        <v>7500</v>
      </c>
      <c r="F460" s="48">
        <v>7500</v>
      </c>
    </row>
    <row r="461" spans="1:6" x14ac:dyDescent="0.25">
      <c r="A461" s="1">
        <v>457</v>
      </c>
      <c r="B461" s="56">
        <v>44194</v>
      </c>
      <c r="C461" t="s">
        <v>670</v>
      </c>
      <c r="D461" t="s">
        <v>608</v>
      </c>
      <c r="E461" s="48">
        <v>7500</v>
      </c>
      <c r="F461" s="48">
        <v>7500</v>
      </c>
    </row>
    <row r="462" spans="1:6" x14ac:dyDescent="0.25">
      <c r="A462" s="1">
        <v>458</v>
      </c>
      <c r="B462" s="56">
        <v>44194</v>
      </c>
      <c r="C462" t="s">
        <v>670</v>
      </c>
      <c r="D462" t="s">
        <v>535</v>
      </c>
      <c r="E462" s="48">
        <v>7500</v>
      </c>
      <c r="F462" s="48">
        <v>7500</v>
      </c>
    </row>
    <row r="463" spans="1:6" x14ac:dyDescent="0.25">
      <c r="A463" s="1">
        <v>459</v>
      </c>
      <c r="B463" s="56">
        <v>44194</v>
      </c>
      <c r="C463" t="s">
        <v>670</v>
      </c>
      <c r="D463" t="s">
        <v>612</v>
      </c>
      <c r="E463" s="48">
        <v>7500</v>
      </c>
      <c r="F463" s="48">
        <v>7500</v>
      </c>
    </row>
    <row r="464" spans="1:6" x14ac:dyDescent="0.25">
      <c r="A464" s="1">
        <v>460</v>
      </c>
      <c r="B464" s="56">
        <v>44194</v>
      </c>
      <c r="C464" t="s">
        <v>670</v>
      </c>
      <c r="D464" t="s">
        <v>620</v>
      </c>
      <c r="E464" s="48">
        <v>7500</v>
      </c>
      <c r="F464" s="48">
        <v>7500</v>
      </c>
    </row>
    <row r="465" spans="1:6" x14ac:dyDescent="0.25">
      <c r="A465" s="1">
        <v>461</v>
      </c>
      <c r="B465" s="56">
        <v>44194</v>
      </c>
      <c r="C465" t="s">
        <v>670</v>
      </c>
      <c r="D465" t="s">
        <v>557</v>
      </c>
      <c r="E465" s="48">
        <v>7500</v>
      </c>
      <c r="F465" s="48">
        <v>7500</v>
      </c>
    </row>
    <row r="466" spans="1:6" x14ac:dyDescent="0.25">
      <c r="A466" s="1">
        <v>462</v>
      </c>
      <c r="B466" s="56">
        <v>44194</v>
      </c>
      <c r="C466" t="s">
        <v>670</v>
      </c>
      <c r="D466" t="s">
        <v>607</v>
      </c>
      <c r="E466" s="48">
        <v>7500</v>
      </c>
      <c r="F466" s="48">
        <v>7500</v>
      </c>
    </row>
    <row r="467" spans="1:6" x14ac:dyDescent="0.25">
      <c r="A467" s="1">
        <v>463</v>
      </c>
      <c r="B467" s="56">
        <v>44194</v>
      </c>
      <c r="C467" t="s">
        <v>670</v>
      </c>
      <c r="D467" t="s">
        <v>615</v>
      </c>
      <c r="E467" s="48">
        <v>7500</v>
      </c>
      <c r="F467" s="48">
        <v>7500</v>
      </c>
    </row>
    <row r="468" spans="1:6" x14ac:dyDescent="0.25">
      <c r="A468" s="1">
        <v>464</v>
      </c>
      <c r="B468" s="56">
        <v>44194</v>
      </c>
      <c r="C468" t="s">
        <v>670</v>
      </c>
      <c r="D468" t="s">
        <v>621</v>
      </c>
      <c r="E468" s="48">
        <v>7500</v>
      </c>
      <c r="F468" s="48">
        <v>7500</v>
      </c>
    </row>
    <row r="469" spans="1:6" x14ac:dyDescent="0.25">
      <c r="A469" s="1">
        <v>465</v>
      </c>
      <c r="B469" s="56">
        <v>44194</v>
      </c>
      <c r="C469" t="s">
        <v>670</v>
      </c>
      <c r="D469" t="s">
        <v>622</v>
      </c>
      <c r="E469" s="48">
        <v>7500</v>
      </c>
      <c r="F469" s="48">
        <v>7500</v>
      </c>
    </row>
    <row r="470" spans="1:6" x14ac:dyDescent="0.25">
      <c r="A470" s="1">
        <v>466</v>
      </c>
      <c r="B470" s="56">
        <v>44194</v>
      </c>
      <c r="C470" t="s">
        <v>670</v>
      </c>
      <c r="D470" t="s">
        <v>623</v>
      </c>
      <c r="E470" s="48">
        <v>7500</v>
      </c>
      <c r="F470" s="48">
        <v>7500</v>
      </c>
    </row>
    <row r="471" spans="1:6" x14ac:dyDescent="0.25">
      <c r="A471" s="1">
        <v>467</v>
      </c>
      <c r="B471" s="56">
        <v>44194</v>
      </c>
      <c r="C471" t="s">
        <v>670</v>
      </c>
      <c r="D471" t="s">
        <v>624</v>
      </c>
      <c r="E471" s="48">
        <v>7500</v>
      </c>
      <c r="F471" s="48">
        <v>7500</v>
      </c>
    </row>
    <row r="472" spans="1:6" x14ac:dyDescent="0.25">
      <c r="A472" s="1">
        <v>468</v>
      </c>
      <c r="B472" s="56">
        <v>44194</v>
      </c>
      <c r="C472" t="s">
        <v>670</v>
      </c>
      <c r="D472" t="s">
        <v>625</v>
      </c>
      <c r="E472" s="48">
        <v>7500</v>
      </c>
      <c r="F472" s="48">
        <v>7500</v>
      </c>
    </row>
    <row r="473" spans="1:6" x14ac:dyDescent="0.25">
      <c r="A473" s="1">
        <v>469</v>
      </c>
      <c r="B473" s="56">
        <v>44194</v>
      </c>
      <c r="C473" t="s">
        <v>670</v>
      </c>
      <c r="D473" t="s">
        <v>567</v>
      </c>
      <c r="E473" s="48">
        <v>7500</v>
      </c>
      <c r="F473" s="48">
        <v>7500</v>
      </c>
    </row>
    <row r="474" spans="1:6" x14ac:dyDescent="0.25">
      <c r="A474" s="1">
        <v>470</v>
      </c>
      <c r="B474" s="56">
        <v>44194</v>
      </c>
      <c r="C474" t="s">
        <v>670</v>
      </c>
      <c r="D474" t="s">
        <v>626</v>
      </c>
      <c r="E474" s="48">
        <v>7500</v>
      </c>
      <c r="F474" s="48">
        <v>7500</v>
      </c>
    </row>
    <row r="475" spans="1:6" x14ac:dyDescent="0.25">
      <c r="A475" s="1">
        <v>471</v>
      </c>
      <c r="B475" s="56">
        <v>44194</v>
      </c>
      <c r="C475" t="s">
        <v>670</v>
      </c>
      <c r="D475" t="s">
        <v>627</v>
      </c>
      <c r="E475" s="48">
        <v>7500</v>
      </c>
      <c r="F475" s="48">
        <v>7500</v>
      </c>
    </row>
    <row r="476" spans="1:6" x14ac:dyDescent="0.25">
      <c r="A476" s="1">
        <v>472</v>
      </c>
      <c r="B476" s="56">
        <v>44194</v>
      </c>
      <c r="C476" t="s">
        <v>670</v>
      </c>
      <c r="D476" t="s">
        <v>628</v>
      </c>
      <c r="E476" s="48">
        <v>7500</v>
      </c>
      <c r="F476" s="48">
        <v>7500</v>
      </c>
    </row>
    <row r="477" spans="1:6" x14ac:dyDescent="0.25">
      <c r="A477" s="1">
        <v>473</v>
      </c>
      <c r="B477" s="56">
        <v>44194</v>
      </c>
      <c r="C477" t="s">
        <v>670</v>
      </c>
      <c r="D477" t="s">
        <v>512</v>
      </c>
      <c r="E477" s="48">
        <v>7500</v>
      </c>
      <c r="F477" s="48">
        <v>7500</v>
      </c>
    </row>
    <row r="478" spans="1:6" x14ac:dyDescent="0.25">
      <c r="A478" s="1">
        <v>474</v>
      </c>
      <c r="B478" s="56">
        <v>44194</v>
      </c>
      <c r="C478" t="s">
        <v>670</v>
      </c>
      <c r="D478" t="s">
        <v>629</v>
      </c>
      <c r="E478" s="48">
        <v>7500</v>
      </c>
      <c r="F478" s="48">
        <v>7500</v>
      </c>
    </row>
    <row r="479" spans="1:6" x14ac:dyDescent="0.25">
      <c r="A479" s="1">
        <v>475</v>
      </c>
      <c r="B479" s="56">
        <v>44194</v>
      </c>
      <c r="C479" t="s">
        <v>670</v>
      </c>
      <c r="D479" t="s">
        <v>564</v>
      </c>
      <c r="E479" s="48">
        <v>7500</v>
      </c>
      <c r="F479" s="48">
        <v>7500</v>
      </c>
    </row>
    <row r="480" spans="1:6" x14ac:dyDescent="0.25">
      <c r="A480" s="1">
        <v>476</v>
      </c>
      <c r="B480" s="56">
        <v>44194</v>
      </c>
      <c r="C480" t="s">
        <v>670</v>
      </c>
      <c r="D480" t="s">
        <v>574</v>
      </c>
      <c r="E480" s="48">
        <v>7500</v>
      </c>
      <c r="F480" s="48">
        <v>7500</v>
      </c>
    </row>
    <row r="481" spans="1:6" x14ac:dyDescent="0.25">
      <c r="A481" s="1">
        <v>477</v>
      </c>
      <c r="B481" s="56">
        <v>44194</v>
      </c>
      <c r="C481" t="s">
        <v>670</v>
      </c>
      <c r="D481" t="s">
        <v>607</v>
      </c>
      <c r="E481" s="48">
        <v>7500</v>
      </c>
      <c r="F481" s="48">
        <v>7500</v>
      </c>
    </row>
    <row r="482" spans="1:6" x14ac:dyDescent="0.25">
      <c r="A482" s="1">
        <v>478</v>
      </c>
      <c r="B482" s="56">
        <v>44194</v>
      </c>
      <c r="C482" t="s">
        <v>670</v>
      </c>
      <c r="D482" t="s">
        <v>630</v>
      </c>
      <c r="E482" s="48">
        <v>7500</v>
      </c>
      <c r="F482" s="48">
        <v>7500</v>
      </c>
    </row>
    <row r="483" spans="1:6" x14ac:dyDescent="0.25">
      <c r="A483" s="1">
        <v>479</v>
      </c>
      <c r="B483" s="56">
        <v>44194</v>
      </c>
      <c r="C483" t="s">
        <v>670</v>
      </c>
      <c r="D483" t="s">
        <v>631</v>
      </c>
      <c r="E483" s="48">
        <v>7500</v>
      </c>
      <c r="F483" s="48">
        <v>7500</v>
      </c>
    </row>
    <row r="484" spans="1:6" x14ac:dyDescent="0.25">
      <c r="A484" s="1">
        <v>480</v>
      </c>
      <c r="B484" s="56">
        <v>44194</v>
      </c>
      <c r="C484" t="s">
        <v>670</v>
      </c>
      <c r="D484" t="s">
        <v>632</v>
      </c>
      <c r="E484" s="48">
        <v>7500</v>
      </c>
      <c r="F484" s="48">
        <v>7500</v>
      </c>
    </row>
    <row r="485" spans="1:6" x14ac:dyDescent="0.25">
      <c r="A485" s="1">
        <v>481</v>
      </c>
      <c r="B485" s="56">
        <v>44194</v>
      </c>
      <c r="C485" t="s">
        <v>670</v>
      </c>
      <c r="D485" t="s">
        <v>585</v>
      </c>
      <c r="E485" s="48">
        <v>7500</v>
      </c>
      <c r="F485" s="48">
        <v>7500</v>
      </c>
    </row>
    <row r="486" spans="1:6" x14ac:dyDescent="0.25">
      <c r="A486" s="1">
        <v>482</v>
      </c>
      <c r="B486" s="56">
        <v>44194</v>
      </c>
      <c r="C486" t="s">
        <v>670</v>
      </c>
      <c r="D486" t="s">
        <v>633</v>
      </c>
      <c r="E486" s="48">
        <v>7500</v>
      </c>
      <c r="F486" s="48">
        <v>7500</v>
      </c>
    </row>
    <row r="487" spans="1:6" x14ac:dyDescent="0.25">
      <c r="A487" s="1">
        <v>483</v>
      </c>
      <c r="B487" s="56">
        <v>44194</v>
      </c>
      <c r="C487" t="s">
        <v>670</v>
      </c>
      <c r="D487" t="s">
        <v>619</v>
      </c>
      <c r="E487" s="48">
        <v>7500</v>
      </c>
      <c r="F487" s="48">
        <v>7500</v>
      </c>
    </row>
    <row r="488" spans="1:6" x14ac:dyDescent="0.25">
      <c r="A488" s="1">
        <v>484</v>
      </c>
      <c r="B488" s="56">
        <v>44194</v>
      </c>
      <c r="C488" t="s">
        <v>670</v>
      </c>
      <c r="D488" t="s">
        <v>634</v>
      </c>
      <c r="E488" s="48">
        <v>7500</v>
      </c>
      <c r="F488" s="48">
        <v>7500</v>
      </c>
    </row>
    <row r="489" spans="1:6" x14ac:dyDescent="0.25">
      <c r="A489" s="1">
        <v>485</v>
      </c>
      <c r="B489" s="56">
        <v>44194</v>
      </c>
      <c r="C489" t="s">
        <v>670</v>
      </c>
      <c r="D489" t="s">
        <v>635</v>
      </c>
      <c r="E489" s="48">
        <v>7500</v>
      </c>
      <c r="F489" s="48">
        <v>7500</v>
      </c>
    </row>
    <row r="490" spans="1:6" x14ac:dyDescent="0.25">
      <c r="A490" s="1">
        <v>486</v>
      </c>
      <c r="B490" s="56">
        <v>44194</v>
      </c>
      <c r="C490" t="s">
        <v>670</v>
      </c>
      <c r="D490" t="s">
        <v>636</v>
      </c>
      <c r="E490" s="48">
        <v>7500</v>
      </c>
      <c r="F490" s="48">
        <v>7500</v>
      </c>
    </row>
    <row r="491" spans="1:6" x14ac:dyDescent="0.25">
      <c r="A491" s="1">
        <v>487</v>
      </c>
      <c r="B491" s="56">
        <v>44194</v>
      </c>
      <c r="C491" t="s">
        <v>670</v>
      </c>
      <c r="D491" t="s">
        <v>637</v>
      </c>
      <c r="E491" s="48">
        <v>7500</v>
      </c>
      <c r="F491" s="48">
        <v>7500</v>
      </c>
    </row>
    <row r="492" spans="1:6" x14ac:dyDescent="0.25">
      <c r="A492" s="1">
        <v>488</v>
      </c>
      <c r="B492" s="56">
        <v>44194</v>
      </c>
      <c r="C492" t="s">
        <v>670</v>
      </c>
      <c r="D492" t="s">
        <v>638</v>
      </c>
      <c r="E492" s="48">
        <v>7500</v>
      </c>
      <c r="F492" s="48">
        <v>7500</v>
      </c>
    </row>
    <row r="493" spans="1:6" x14ac:dyDescent="0.25">
      <c r="A493" s="1">
        <v>489</v>
      </c>
      <c r="B493" s="56">
        <v>44194</v>
      </c>
      <c r="C493" t="s">
        <v>670</v>
      </c>
      <c r="D493" t="s">
        <v>639</v>
      </c>
      <c r="E493" s="48">
        <v>7500</v>
      </c>
      <c r="F493" s="48">
        <v>7500</v>
      </c>
    </row>
    <row r="494" spans="1:6" x14ac:dyDescent="0.25">
      <c r="A494" s="1">
        <v>490</v>
      </c>
      <c r="B494" s="56">
        <v>44194</v>
      </c>
      <c r="C494" t="s">
        <v>670</v>
      </c>
      <c r="D494" t="s">
        <v>590</v>
      </c>
      <c r="E494" s="48">
        <v>7500</v>
      </c>
      <c r="F494" s="48">
        <v>7500</v>
      </c>
    </row>
    <row r="495" spans="1:6" x14ac:dyDescent="0.25">
      <c r="A495" s="1">
        <v>491</v>
      </c>
      <c r="B495" s="56">
        <v>44194</v>
      </c>
      <c r="C495" t="s">
        <v>670</v>
      </c>
      <c r="D495" t="s">
        <v>547</v>
      </c>
      <c r="E495" s="48">
        <v>7500</v>
      </c>
      <c r="F495" s="48">
        <v>7500</v>
      </c>
    </row>
    <row r="496" spans="1:6" x14ac:dyDescent="0.25">
      <c r="A496" s="1">
        <v>492</v>
      </c>
      <c r="B496" s="56">
        <v>44194</v>
      </c>
      <c r="C496" t="s">
        <v>670</v>
      </c>
      <c r="D496" t="s">
        <v>640</v>
      </c>
      <c r="E496" s="48">
        <v>7500</v>
      </c>
      <c r="F496" s="48">
        <v>7500</v>
      </c>
    </row>
    <row r="497" spans="1:6" x14ac:dyDescent="0.25">
      <c r="A497" s="1">
        <v>493</v>
      </c>
      <c r="B497" s="56">
        <v>44194</v>
      </c>
      <c r="C497" t="s">
        <v>670</v>
      </c>
      <c r="D497" t="s">
        <v>509</v>
      </c>
      <c r="E497" s="48">
        <v>7500</v>
      </c>
      <c r="F497" s="48">
        <v>7500</v>
      </c>
    </row>
    <row r="498" spans="1:6" x14ac:dyDescent="0.25">
      <c r="A498" s="1">
        <v>494</v>
      </c>
      <c r="B498" s="56">
        <v>44194</v>
      </c>
      <c r="C498" t="s">
        <v>670</v>
      </c>
      <c r="D498" t="s">
        <v>633</v>
      </c>
      <c r="E498" s="48">
        <v>7500</v>
      </c>
      <c r="F498" s="48">
        <v>7500</v>
      </c>
    </row>
    <row r="499" spans="1:6" x14ac:dyDescent="0.25">
      <c r="A499" s="1">
        <v>495</v>
      </c>
      <c r="B499" s="56">
        <v>44194</v>
      </c>
      <c r="C499" t="s">
        <v>670</v>
      </c>
      <c r="D499" t="s">
        <v>641</v>
      </c>
      <c r="E499" s="48">
        <v>7500</v>
      </c>
      <c r="F499" s="48">
        <v>7500</v>
      </c>
    </row>
    <row r="500" spans="1:6" x14ac:dyDescent="0.25">
      <c r="A500" s="1">
        <v>496</v>
      </c>
      <c r="B500" s="56">
        <v>44194</v>
      </c>
      <c r="C500" t="s">
        <v>670</v>
      </c>
      <c r="D500" t="s">
        <v>622</v>
      </c>
      <c r="E500" s="48">
        <v>7500</v>
      </c>
      <c r="F500" s="48">
        <v>7500</v>
      </c>
    </row>
    <row r="501" spans="1:6" x14ac:dyDescent="0.25">
      <c r="A501" s="1">
        <v>497</v>
      </c>
      <c r="B501" s="56">
        <v>44194</v>
      </c>
      <c r="C501" t="s">
        <v>670</v>
      </c>
      <c r="D501" t="s">
        <v>642</v>
      </c>
      <c r="E501" s="48">
        <v>7500</v>
      </c>
      <c r="F501" s="48">
        <v>7500</v>
      </c>
    </row>
    <row r="502" spans="1:6" x14ac:dyDescent="0.25">
      <c r="A502" s="1">
        <v>498</v>
      </c>
      <c r="B502" s="56">
        <v>44194</v>
      </c>
      <c r="C502" t="s">
        <v>670</v>
      </c>
      <c r="D502" t="s">
        <v>585</v>
      </c>
      <c r="E502" s="48">
        <v>7500</v>
      </c>
      <c r="F502" s="48">
        <v>7500</v>
      </c>
    </row>
    <row r="503" spans="1:6" x14ac:dyDescent="0.25">
      <c r="A503" s="1">
        <v>499</v>
      </c>
      <c r="B503" s="56">
        <v>44194</v>
      </c>
      <c r="C503" t="s">
        <v>670</v>
      </c>
      <c r="D503" t="s">
        <v>586</v>
      </c>
      <c r="E503" s="48">
        <v>7500</v>
      </c>
      <c r="F503" s="48">
        <v>7500</v>
      </c>
    </row>
    <row r="504" spans="1:6" x14ac:dyDescent="0.25">
      <c r="A504" s="1">
        <v>500</v>
      </c>
      <c r="B504" s="56">
        <v>44194</v>
      </c>
      <c r="C504" t="s">
        <v>670</v>
      </c>
      <c r="D504" t="s">
        <v>610</v>
      </c>
      <c r="E504" s="48">
        <v>7500</v>
      </c>
      <c r="F504" s="48">
        <v>7500</v>
      </c>
    </row>
    <row r="505" spans="1:6" x14ac:dyDescent="0.25">
      <c r="A505" s="1">
        <v>501</v>
      </c>
      <c r="B505" s="56">
        <v>44194</v>
      </c>
      <c r="C505" t="s">
        <v>670</v>
      </c>
      <c r="D505" t="s">
        <v>643</v>
      </c>
      <c r="E505" s="48">
        <v>7500</v>
      </c>
      <c r="F505" s="48">
        <v>7500</v>
      </c>
    </row>
    <row r="506" spans="1:6" x14ac:dyDescent="0.25">
      <c r="A506" s="1">
        <v>502</v>
      </c>
      <c r="B506" s="56">
        <v>44194</v>
      </c>
      <c r="C506" t="s">
        <v>670</v>
      </c>
      <c r="D506" t="s">
        <v>644</v>
      </c>
      <c r="E506" s="48">
        <v>7500</v>
      </c>
      <c r="F506" s="48">
        <v>7500</v>
      </c>
    </row>
    <row r="507" spans="1:6" x14ac:dyDescent="0.25">
      <c r="A507" s="1">
        <v>503</v>
      </c>
      <c r="B507" s="56">
        <v>44194</v>
      </c>
      <c r="C507" t="s">
        <v>670</v>
      </c>
      <c r="D507" t="s">
        <v>584</v>
      </c>
      <c r="E507" s="48">
        <v>7500</v>
      </c>
      <c r="F507" s="48">
        <v>7500</v>
      </c>
    </row>
    <row r="508" spans="1:6" x14ac:dyDescent="0.25">
      <c r="A508" s="1">
        <v>504</v>
      </c>
      <c r="B508" s="56">
        <v>44194</v>
      </c>
      <c r="C508" t="s">
        <v>670</v>
      </c>
      <c r="D508" t="s">
        <v>546</v>
      </c>
      <c r="E508" s="48">
        <v>7500</v>
      </c>
      <c r="F508" s="48">
        <v>7500</v>
      </c>
    </row>
    <row r="509" spans="1:6" x14ac:dyDescent="0.25">
      <c r="A509" s="1">
        <v>505</v>
      </c>
      <c r="B509" s="56">
        <v>44194</v>
      </c>
      <c r="C509" t="s">
        <v>670</v>
      </c>
      <c r="D509" t="s">
        <v>588</v>
      </c>
      <c r="E509" s="48">
        <v>7500</v>
      </c>
      <c r="F509" s="48">
        <v>7500</v>
      </c>
    </row>
    <row r="510" spans="1:6" x14ac:dyDescent="0.25">
      <c r="A510" s="1">
        <v>506</v>
      </c>
      <c r="B510" s="56">
        <v>44194</v>
      </c>
      <c r="C510" t="s">
        <v>670</v>
      </c>
      <c r="D510" t="s">
        <v>568</v>
      </c>
      <c r="E510" s="48">
        <v>7500</v>
      </c>
      <c r="F510" s="48">
        <v>7500</v>
      </c>
    </row>
    <row r="511" spans="1:6" x14ac:dyDescent="0.25">
      <c r="A511" s="1">
        <v>507</v>
      </c>
      <c r="B511" s="56">
        <v>44194</v>
      </c>
      <c r="C511" t="s">
        <v>671</v>
      </c>
      <c r="D511" t="s">
        <v>607</v>
      </c>
      <c r="E511" s="48">
        <v>5500</v>
      </c>
      <c r="F511" s="48">
        <v>5500</v>
      </c>
    </row>
    <row r="512" spans="1:6" x14ac:dyDescent="0.25">
      <c r="A512" s="1">
        <v>508</v>
      </c>
      <c r="B512" s="56">
        <v>44195</v>
      </c>
      <c r="C512" t="s">
        <v>400</v>
      </c>
      <c r="D512" t="s">
        <v>673</v>
      </c>
      <c r="E512" s="48">
        <v>28500</v>
      </c>
      <c r="F512" s="48">
        <v>28500</v>
      </c>
    </row>
    <row r="513" spans="1:6" x14ac:dyDescent="0.25">
      <c r="A513" s="1">
        <v>509</v>
      </c>
      <c r="B513" s="56">
        <v>44196</v>
      </c>
      <c r="C513" t="s">
        <v>399</v>
      </c>
      <c r="D513" t="s">
        <v>218</v>
      </c>
      <c r="E513" s="48">
        <v>0</v>
      </c>
      <c r="F513" s="48">
        <v>0</v>
      </c>
    </row>
    <row r="514" spans="1:6" x14ac:dyDescent="0.25">
      <c r="A514" s="1">
        <v>510</v>
      </c>
      <c r="B514" s="56" t="s">
        <v>85</v>
      </c>
      <c r="C514" t="s">
        <v>86</v>
      </c>
      <c r="D514" t="s">
        <v>87</v>
      </c>
      <c r="E514" s="48">
        <v>10000</v>
      </c>
      <c r="F514" s="48">
        <v>10000</v>
      </c>
    </row>
    <row r="515" spans="1:6" x14ac:dyDescent="0.25">
      <c r="A515" s="1">
        <v>511</v>
      </c>
      <c r="B515" s="56" t="s">
        <v>396</v>
      </c>
      <c r="C515" t="s">
        <v>397</v>
      </c>
      <c r="D515" t="s">
        <v>223</v>
      </c>
      <c r="E515" s="48">
        <v>0</v>
      </c>
      <c r="F515" s="48">
        <v>0</v>
      </c>
    </row>
    <row r="516" spans="1:6" x14ac:dyDescent="0.25">
      <c r="A516" s="1">
        <v>512</v>
      </c>
      <c r="B516" s="56" t="s">
        <v>347</v>
      </c>
      <c r="C516" t="s">
        <v>671</v>
      </c>
      <c r="D516" t="s">
        <v>641</v>
      </c>
      <c r="E516" s="48">
        <v>5500</v>
      </c>
      <c r="F516" s="48">
        <v>5500</v>
      </c>
    </row>
    <row r="517" spans="1:6" x14ac:dyDescent="0.25">
      <c r="A517" s="1">
        <v>513</v>
      </c>
      <c r="B517" s="56" t="s">
        <v>347</v>
      </c>
      <c r="C517" t="s">
        <v>671</v>
      </c>
      <c r="D517" t="s">
        <v>664</v>
      </c>
      <c r="E517" s="48">
        <v>5500</v>
      </c>
      <c r="F517" s="48">
        <v>5500</v>
      </c>
    </row>
    <row r="518" spans="1:6" x14ac:dyDescent="0.25">
      <c r="A518" s="1">
        <v>514</v>
      </c>
      <c r="B518" s="56" t="s">
        <v>354</v>
      </c>
      <c r="C518" t="s">
        <v>670</v>
      </c>
      <c r="D518" t="s">
        <v>509</v>
      </c>
      <c r="E518" s="48">
        <v>7500</v>
      </c>
      <c r="F518" s="48">
        <v>7500</v>
      </c>
    </row>
    <row r="519" spans="1:6" x14ac:dyDescent="0.25">
      <c r="A519" s="1">
        <v>515</v>
      </c>
      <c r="B519" s="56" t="s">
        <v>48</v>
      </c>
      <c r="C519" t="s">
        <v>680</v>
      </c>
      <c r="D519" t="s">
        <v>535</v>
      </c>
      <c r="E519" s="48">
        <v>13560</v>
      </c>
      <c r="F519" s="48">
        <v>13560</v>
      </c>
    </row>
    <row r="520" spans="1:6" x14ac:dyDescent="0.25">
      <c r="A520" s="1">
        <v>516</v>
      </c>
      <c r="B520" s="56"/>
      <c r="C520" t="s">
        <v>61</v>
      </c>
      <c r="D520" t="s">
        <v>62</v>
      </c>
      <c r="E520" s="48">
        <v>8600</v>
      </c>
      <c r="F520" s="48">
        <v>10750</v>
      </c>
    </row>
    <row r="521" spans="1:6" x14ac:dyDescent="0.25">
      <c r="A521" s="1">
        <v>517</v>
      </c>
      <c r="B521" s="56"/>
      <c r="C521" t="s">
        <v>152</v>
      </c>
      <c r="D521" t="s">
        <v>674</v>
      </c>
      <c r="E521" s="48">
        <v>2215000</v>
      </c>
      <c r="F521" s="48">
        <v>2215000</v>
      </c>
    </row>
    <row r="522" spans="1:6" x14ac:dyDescent="0.25">
      <c r="A522" s="1">
        <v>518</v>
      </c>
      <c r="B522" s="56"/>
      <c r="C522" t="s">
        <v>249</v>
      </c>
      <c r="D522" t="s">
        <v>250</v>
      </c>
      <c r="E522" s="48">
        <v>35600</v>
      </c>
      <c r="F522" s="48">
        <v>35600</v>
      </c>
    </row>
    <row r="523" spans="1:6" x14ac:dyDescent="0.25">
      <c r="A523" s="1">
        <v>519</v>
      </c>
      <c r="B523" s="56"/>
      <c r="C523" t="s">
        <v>306</v>
      </c>
      <c r="D523" t="s">
        <v>307</v>
      </c>
      <c r="E523" s="48">
        <v>42500</v>
      </c>
      <c r="F523" s="48">
        <v>53125</v>
      </c>
    </row>
    <row r="524" spans="1:6" ht="18" customHeight="1" x14ac:dyDescent="0.25">
      <c r="D524" s="51" t="s">
        <v>492</v>
      </c>
      <c r="E524" s="50">
        <f>SUBTOTAL(109,E5:E523)</f>
        <v>35256731.510000005</v>
      </c>
      <c r="F524" s="50">
        <f>SUBTOTAL(109,F5:F523)</f>
        <v>39525941.050000004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B706-323D-4741-9E7E-DA08DB2DDE28}">
  <dimension ref="A1:DD48"/>
  <sheetViews>
    <sheetView workbookViewId="0">
      <selection activeCell="A2" sqref="A2:G2"/>
    </sheetView>
  </sheetViews>
  <sheetFormatPr defaultRowHeight="15" x14ac:dyDescent="0.25"/>
  <cols>
    <col min="1" max="1" width="6.7109375" style="7" customWidth="1"/>
    <col min="2" max="2" width="51.140625" style="5" customWidth="1"/>
    <col min="3" max="3" width="13.28515625" style="6" customWidth="1"/>
    <col min="4" max="4" width="17.28515625" style="7" customWidth="1"/>
    <col min="5" max="5" width="24.5703125" style="7" customWidth="1"/>
    <col min="6" max="6" width="21.5703125" style="8" customWidth="1"/>
    <col min="7" max="7" width="78.140625" style="9" customWidth="1"/>
    <col min="8" max="16384" width="9.140625" style="7"/>
  </cols>
  <sheetData>
    <row r="1" spans="1:108" s="28" customFormat="1" ht="21.75" customHeight="1" x14ac:dyDescent="0.25">
      <c r="A1" s="25" t="s">
        <v>410</v>
      </c>
      <c r="B1" s="26"/>
      <c r="C1" s="26"/>
      <c r="D1" s="27"/>
      <c r="E1" s="26"/>
      <c r="F1" s="27"/>
      <c r="G1" s="26"/>
    </row>
    <row r="2" spans="1:108" ht="18.75" x14ac:dyDescent="0.3">
      <c r="A2" s="65" t="s">
        <v>413</v>
      </c>
      <c r="B2" s="65"/>
      <c r="C2" s="65"/>
      <c r="D2" s="65"/>
      <c r="E2" s="65"/>
      <c r="F2" s="65"/>
      <c r="G2" s="65"/>
    </row>
    <row r="3" spans="1:108" ht="18.75" x14ac:dyDescent="0.3">
      <c r="A3" s="41" t="s">
        <v>490</v>
      </c>
      <c r="B3" s="30"/>
      <c r="C3" s="30"/>
      <c r="D3" s="30"/>
      <c r="E3" s="30"/>
      <c r="F3" s="30"/>
      <c r="G3" s="30"/>
    </row>
    <row r="4" spans="1:108" s="33" customFormat="1" ht="49.5" customHeight="1" x14ac:dyDescent="0.25">
      <c r="A4" s="31" t="s">
        <v>402</v>
      </c>
      <c r="B4" s="32" t="s">
        <v>405</v>
      </c>
      <c r="C4" s="32" t="s">
        <v>403</v>
      </c>
      <c r="D4" s="32" t="s">
        <v>415</v>
      </c>
      <c r="E4" s="32" t="s">
        <v>416</v>
      </c>
      <c r="F4" s="31" t="s">
        <v>414</v>
      </c>
      <c r="G4" s="32" t="s">
        <v>404</v>
      </c>
    </row>
    <row r="5" spans="1:108" ht="30" x14ac:dyDescent="0.25">
      <c r="A5" s="38">
        <v>1</v>
      </c>
      <c r="B5" s="10" t="s">
        <v>418</v>
      </c>
      <c r="C5" s="60">
        <v>43832</v>
      </c>
      <c r="D5" s="63" t="s">
        <v>419</v>
      </c>
      <c r="E5" s="63" t="s">
        <v>420</v>
      </c>
      <c r="F5" s="11">
        <v>60000</v>
      </c>
      <c r="G5" s="64" t="s">
        <v>421</v>
      </c>
    </row>
    <row r="6" spans="1:108" ht="30" x14ac:dyDescent="0.25">
      <c r="A6" s="39">
        <v>2</v>
      </c>
      <c r="B6" s="12" t="s">
        <v>412</v>
      </c>
      <c r="C6" s="58">
        <v>43843</v>
      </c>
      <c r="D6" s="13"/>
      <c r="E6" s="13"/>
      <c r="F6" s="18">
        <v>341329.49</v>
      </c>
      <c r="G6" s="35" t="s">
        <v>417</v>
      </c>
    </row>
    <row r="7" spans="1:108" ht="30" x14ac:dyDescent="0.25">
      <c r="A7" s="38">
        <v>3</v>
      </c>
      <c r="B7" s="12" t="s">
        <v>412</v>
      </c>
      <c r="C7" s="58">
        <v>43847</v>
      </c>
      <c r="D7" s="13" t="s">
        <v>449</v>
      </c>
      <c r="E7" s="13" t="s">
        <v>450</v>
      </c>
      <c r="F7" s="36">
        <v>301860.17</v>
      </c>
      <c r="G7" s="43" t="s">
        <v>496</v>
      </c>
    </row>
    <row r="8" spans="1:108" ht="30" x14ac:dyDescent="0.25">
      <c r="A8" s="39">
        <v>4</v>
      </c>
      <c r="B8" s="53" t="s">
        <v>719</v>
      </c>
      <c r="C8" s="58">
        <v>43850</v>
      </c>
      <c r="D8" s="13" t="s">
        <v>427</v>
      </c>
      <c r="E8" s="13" t="s">
        <v>443</v>
      </c>
      <c r="F8" s="36">
        <f>1719.03*1.25*7</f>
        <v>15041.512499999999</v>
      </c>
      <c r="G8" s="35" t="s">
        <v>425</v>
      </c>
    </row>
    <row r="9" spans="1:108" x14ac:dyDescent="0.25">
      <c r="A9" s="38">
        <v>5</v>
      </c>
      <c r="B9" s="12" t="s">
        <v>426</v>
      </c>
      <c r="C9" s="58">
        <v>43859</v>
      </c>
      <c r="D9" s="13" t="s">
        <v>427</v>
      </c>
      <c r="E9" s="13" t="s">
        <v>428</v>
      </c>
      <c r="F9" s="36">
        <f>8999.96*1.25*12</f>
        <v>134999.4</v>
      </c>
      <c r="G9" s="35" t="s">
        <v>429</v>
      </c>
    </row>
    <row r="10" spans="1:108" x14ac:dyDescent="0.25">
      <c r="A10" s="39">
        <v>6</v>
      </c>
      <c r="B10" s="12" t="s">
        <v>422</v>
      </c>
      <c r="C10" s="58">
        <v>43874</v>
      </c>
      <c r="D10" s="16" t="s">
        <v>423</v>
      </c>
      <c r="E10" s="16" t="s">
        <v>424</v>
      </c>
      <c r="F10" s="18">
        <f>2511*1.25*12</f>
        <v>37665</v>
      </c>
      <c r="G10" s="35" t="s">
        <v>425</v>
      </c>
    </row>
    <row r="11" spans="1:108" s="15" customFormat="1" x14ac:dyDescent="0.25">
      <c r="A11" s="38">
        <v>7</v>
      </c>
      <c r="B11" s="12" t="s">
        <v>484</v>
      </c>
      <c r="C11" s="58">
        <v>43893</v>
      </c>
      <c r="D11" s="14" t="s">
        <v>451</v>
      </c>
      <c r="E11" s="14" t="s">
        <v>482</v>
      </c>
      <c r="F11" s="37">
        <v>2507007</v>
      </c>
      <c r="G11" s="44" t="s">
        <v>494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x14ac:dyDescent="0.25">
      <c r="A12" s="39">
        <v>8</v>
      </c>
      <c r="B12" s="12" t="s">
        <v>445</v>
      </c>
      <c r="C12" s="58">
        <v>43902</v>
      </c>
      <c r="D12" s="13" t="s">
        <v>446</v>
      </c>
      <c r="E12" s="13" t="s">
        <v>428</v>
      </c>
      <c r="F12" s="37">
        <f>(4000*1.25)*9</f>
        <v>45000</v>
      </c>
      <c r="G12" s="44" t="s">
        <v>506</v>
      </c>
    </row>
    <row r="13" spans="1:108" s="17" customFormat="1" x14ac:dyDescent="0.25">
      <c r="A13" s="38">
        <v>9</v>
      </c>
      <c r="B13" s="12" t="s">
        <v>441</v>
      </c>
      <c r="C13" s="58">
        <v>43951</v>
      </c>
      <c r="D13" s="13" t="s">
        <v>442</v>
      </c>
      <c r="E13" s="13" t="s">
        <v>443</v>
      </c>
      <c r="F13" s="36">
        <f>(7600*1.25)*8</f>
        <v>76000</v>
      </c>
      <c r="G13" s="43" t="s">
        <v>493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</row>
    <row r="14" spans="1:108" s="15" customFormat="1" x14ac:dyDescent="0.25">
      <c r="A14" s="39">
        <v>10</v>
      </c>
      <c r="B14" s="12" t="s">
        <v>441</v>
      </c>
      <c r="C14" s="58">
        <v>43951</v>
      </c>
      <c r="D14" s="13" t="s">
        <v>442</v>
      </c>
      <c r="E14" s="13" t="s">
        <v>444</v>
      </c>
      <c r="F14" s="36">
        <f>(332.35*1.25)*8</f>
        <v>3323.5</v>
      </c>
      <c r="G14" s="43" t="s">
        <v>495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x14ac:dyDescent="0.25">
      <c r="A15" s="38">
        <v>11</v>
      </c>
      <c r="B15" s="12" t="s">
        <v>441</v>
      </c>
      <c r="C15" s="58">
        <v>43951</v>
      </c>
      <c r="D15" s="13" t="s">
        <v>442</v>
      </c>
      <c r="E15" s="13" t="s">
        <v>428</v>
      </c>
      <c r="F15" s="36">
        <f>(2400*1.25)*8</f>
        <v>24000</v>
      </c>
      <c r="G15" s="43" t="s">
        <v>493</v>
      </c>
    </row>
    <row r="16" spans="1:108" x14ac:dyDescent="0.25">
      <c r="A16" s="39">
        <v>12</v>
      </c>
      <c r="B16" s="45" t="s">
        <v>513</v>
      </c>
      <c r="C16" s="58">
        <v>43959</v>
      </c>
      <c r="D16" s="14" t="s">
        <v>447</v>
      </c>
      <c r="E16" s="14" t="s">
        <v>482</v>
      </c>
      <c r="F16" s="37">
        <v>26800</v>
      </c>
      <c r="G16" s="44" t="s">
        <v>494</v>
      </c>
    </row>
    <row r="17" spans="1:108" s="15" customFormat="1" x14ac:dyDescent="0.25">
      <c r="A17" s="38">
        <v>13</v>
      </c>
      <c r="B17" s="45" t="s">
        <v>507</v>
      </c>
      <c r="C17" s="58">
        <v>43965</v>
      </c>
      <c r="D17" s="14" t="s">
        <v>447</v>
      </c>
      <c r="E17" s="14" t="s">
        <v>448</v>
      </c>
      <c r="F17" s="37">
        <v>43666.67</v>
      </c>
      <c r="G17" s="44" t="s">
        <v>494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15" customFormat="1" x14ac:dyDescent="0.25">
      <c r="A18" s="39">
        <v>14</v>
      </c>
      <c r="B18" s="45" t="s">
        <v>511</v>
      </c>
      <c r="C18" s="58">
        <v>43965</v>
      </c>
      <c r="D18" s="14" t="s">
        <v>447</v>
      </c>
      <c r="E18" s="14" t="s">
        <v>481</v>
      </c>
      <c r="F18" s="37">
        <v>26500</v>
      </c>
      <c r="G18" s="44" t="s">
        <v>494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5" customFormat="1" x14ac:dyDescent="0.25">
      <c r="A19" s="38">
        <v>15</v>
      </c>
      <c r="B19" s="12" t="s">
        <v>426</v>
      </c>
      <c r="C19" s="58">
        <v>43983</v>
      </c>
      <c r="D19" s="13" t="s">
        <v>427</v>
      </c>
      <c r="E19" s="13" t="s">
        <v>488</v>
      </c>
      <c r="F19" s="36">
        <f>-1719.02*1.25*6</f>
        <v>-12892.650000000001</v>
      </c>
      <c r="G19" s="43" t="s">
        <v>504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5" customFormat="1" x14ac:dyDescent="0.25">
      <c r="A20" s="39">
        <v>16</v>
      </c>
      <c r="B20" s="12" t="s">
        <v>430</v>
      </c>
      <c r="C20" s="58">
        <v>43984</v>
      </c>
      <c r="D20" s="14" t="s">
        <v>431</v>
      </c>
      <c r="E20" s="14" t="s">
        <v>432</v>
      </c>
      <c r="F20" s="37">
        <v>106500</v>
      </c>
      <c r="G20" s="34" t="s">
        <v>433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9" customFormat="1" x14ac:dyDescent="0.25">
      <c r="A21" s="38">
        <v>17</v>
      </c>
      <c r="B21" s="45" t="s">
        <v>508</v>
      </c>
      <c r="C21" s="58">
        <v>44022</v>
      </c>
      <c r="D21" s="13" t="s">
        <v>451</v>
      </c>
      <c r="E21" s="13" t="s">
        <v>452</v>
      </c>
      <c r="F21" s="36">
        <v>230113</v>
      </c>
      <c r="G21" s="43" t="s">
        <v>494</v>
      </c>
    </row>
    <row r="22" spans="1:108" s="20" customFormat="1" ht="45" x14ac:dyDescent="0.25">
      <c r="A22" s="39">
        <v>18</v>
      </c>
      <c r="B22" s="12" t="s">
        <v>458</v>
      </c>
      <c r="C22" s="58">
        <v>44070</v>
      </c>
      <c r="D22" s="14" t="s">
        <v>459</v>
      </c>
      <c r="E22" s="14" t="s">
        <v>460</v>
      </c>
      <c r="F22" s="37">
        <v>0</v>
      </c>
      <c r="G22" s="34" t="s">
        <v>461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s="15" customFormat="1" x14ac:dyDescent="0.25">
      <c r="A23" s="38">
        <v>19</v>
      </c>
      <c r="B23" s="12" t="s">
        <v>453</v>
      </c>
      <c r="C23" s="61">
        <v>44074</v>
      </c>
      <c r="D23" s="13" t="s">
        <v>411</v>
      </c>
      <c r="E23" s="13" t="s">
        <v>454</v>
      </c>
      <c r="F23" s="36">
        <f>2781.53*1.25*3</f>
        <v>10430.737500000001</v>
      </c>
      <c r="G23" s="43" t="s">
        <v>425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s="15" customFormat="1" x14ac:dyDescent="0.25">
      <c r="A24" s="39">
        <v>20</v>
      </c>
      <c r="B24" s="12" t="s">
        <v>455</v>
      </c>
      <c r="C24" s="58">
        <v>44075</v>
      </c>
      <c r="D24" s="13" t="s">
        <v>456</v>
      </c>
      <c r="E24" s="13" t="s">
        <v>457</v>
      </c>
      <c r="F24" s="36">
        <v>13659.69</v>
      </c>
      <c r="G24" s="43" t="s">
        <v>497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s="21" customFormat="1" x14ac:dyDescent="0.25">
      <c r="A25" s="38">
        <v>21</v>
      </c>
      <c r="B25" s="45" t="s">
        <v>509</v>
      </c>
      <c r="C25" s="58">
        <v>44123</v>
      </c>
      <c r="D25" s="14" t="s">
        <v>462</v>
      </c>
      <c r="E25" s="14" t="s">
        <v>463</v>
      </c>
      <c r="F25" s="37">
        <v>44735</v>
      </c>
      <c r="G25" s="44" t="s">
        <v>498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x14ac:dyDescent="0.25">
      <c r="A26" s="39">
        <v>22</v>
      </c>
      <c r="B26" s="45" t="s">
        <v>510</v>
      </c>
      <c r="C26" s="58">
        <v>44123</v>
      </c>
      <c r="D26" s="14" t="s">
        <v>462</v>
      </c>
      <c r="E26" s="14" t="s">
        <v>464</v>
      </c>
      <c r="F26" s="36">
        <v>24440.5</v>
      </c>
      <c r="G26" s="40" t="s">
        <v>494</v>
      </c>
    </row>
    <row r="27" spans="1:108" s="15" customFormat="1" x14ac:dyDescent="0.25">
      <c r="A27" s="38">
        <v>23</v>
      </c>
      <c r="B27" s="55" t="s">
        <v>514</v>
      </c>
      <c r="C27" s="58">
        <v>44123</v>
      </c>
      <c r="D27" s="14" t="s">
        <v>462</v>
      </c>
      <c r="E27" s="14" t="s">
        <v>483</v>
      </c>
      <c r="F27" s="37">
        <v>2430</v>
      </c>
      <c r="G27" s="44" t="s">
        <v>494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22" customFormat="1" x14ac:dyDescent="0.25">
      <c r="A28" s="39">
        <v>24</v>
      </c>
      <c r="B28" s="45" t="s">
        <v>515</v>
      </c>
      <c r="C28" s="58">
        <v>44123</v>
      </c>
      <c r="D28" s="13" t="s">
        <v>462</v>
      </c>
      <c r="E28" s="13" t="s">
        <v>487</v>
      </c>
      <c r="F28" s="36">
        <v>36661</v>
      </c>
      <c r="G28" s="43" t="s">
        <v>498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s="15" customFormat="1" x14ac:dyDescent="0.25">
      <c r="A29" s="38">
        <v>25</v>
      </c>
      <c r="B29" s="45" t="s">
        <v>512</v>
      </c>
      <c r="C29" s="62">
        <v>44123</v>
      </c>
      <c r="D29" s="14" t="s">
        <v>462</v>
      </c>
      <c r="E29" s="14" t="s">
        <v>452</v>
      </c>
      <c r="F29" s="24">
        <v>24440.5</v>
      </c>
      <c r="G29" s="40" t="s">
        <v>494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s="15" customFormat="1" x14ac:dyDescent="0.25">
      <c r="A30" s="39">
        <v>26</v>
      </c>
      <c r="B30" s="12" t="s">
        <v>465</v>
      </c>
      <c r="C30" s="58">
        <v>44131</v>
      </c>
      <c r="D30" s="14" t="s">
        <v>466</v>
      </c>
      <c r="E30" s="14" t="s">
        <v>467</v>
      </c>
      <c r="F30" s="37">
        <v>2533750</v>
      </c>
      <c r="G30" s="44" t="s">
        <v>499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s="15" customFormat="1" x14ac:dyDescent="0.25">
      <c r="A31" s="38">
        <v>27</v>
      </c>
      <c r="B31" s="12" t="s">
        <v>475</v>
      </c>
      <c r="C31" s="58">
        <v>44134</v>
      </c>
      <c r="D31" s="14" t="s">
        <v>476</v>
      </c>
      <c r="E31" s="14" t="s">
        <v>477</v>
      </c>
      <c r="F31" s="37">
        <f>1386*1.25*12</f>
        <v>20790</v>
      </c>
      <c r="G31" s="44" t="s">
        <v>501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s="15" customFormat="1" ht="30" x14ac:dyDescent="0.25">
      <c r="A32" s="39">
        <v>28</v>
      </c>
      <c r="B32" s="53" t="s">
        <v>718</v>
      </c>
      <c r="C32" s="58">
        <v>44139</v>
      </c>
      <c r="D32" s="14" t="s">
        <v>468</v>
      </c>
      <c r="E32" s="14" t="s">
        <v>469</v>
      </c>
      <c r="F32" s="37">
        <v>1500000</v>
      </c>
      <c r="G32" s="34" t="s">
        <v>470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s="15" customFormat="1" x14ac:dyDescent="0.25">
      <c r="A33" s="38">
        <v>29</v>
      </c>
      <c r="B33" s="12" t="s">
        <v>478</v>
      </c>
      <c r="C33" s="58">
        <v>44152</v>
      </c>
      <c r="D33" s="23" t="s">
        <v>479</v>
      </c>
      <c r="E33" s="23" t="s">
        <v>480</v>
      </c>
      <c r="F33" s="37">
        <f>2971.24*1.25*12</f>
        <v>44568.6</v>
      </c>
      <c r="G33" s="44" t="s">
        <v>502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30" x14ac:dyDescent="0.25">
      <c r="A34" s="39">
        <v>30</v>
      </c>
      <c r="B34" s="53" t="s">
        <v>718</v>
      </c>
      <c r="C34" s="58">
        <v>44159</v>
      </c>
      <c r="D34" s="14"/>
      <c r="E34" s="14"/>
      <c r="F34" s="37">
        <v>100000</v>
      </c>
      <c r="G34" s="52" t="s">
        <v>716</v>
      </c>
    </row>
    <row r="35" spans="1:108" s="15" customFormat="1" ht="45" x14ac:dyDescent="0.25">
      <c r="A35" s="38">
        <v>31</v>
      </c>
      <c r="B35" s="12" t="s">
        <v>458</v>
      </c>
      <c r="C35" s="58">
        <v>44176</v>
      </c>
      <c r="D35" s="14" t="s">
        <v>459</v>
      </c>
      <c r="E35" s="14" t="s">
        <v>473</v>
      </c>
      <c r="F35" s="37">
        <v>0</v>
      </c>
      <c r="G35" s="34" t="s">
        <v>474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x14ac:dyDescent="0.25">
      <c r="A36" s="39">
        <v>32</v>
      </c>
      <c r="B36" s="54" t="s">
        <v>717</v>
      </c>
      <c r="C36" s="58">
        <v>44179</v>
      </c>
      <c r="D36" s="14"/>
      <c r="E36" s="14"/>
      <c r="F36" s="37"/>
      <c r="G36" s="44" t="s">
        <v>505</v>
      </c>
    </row>
    <row r="37" spans="1:108" s="15" customFormat="1" x14ac:dyDescent="0.25">
      <c r="A37" s="38">
        <v>33</v>
      </c>
      <c r="B37" s="12" t="s">
        <v>445</v>
      </c>
      <c r="C37" s="58">
        <v>44187</v>
      </c>
      <c r="D37" s="23" t="s">
        <v>471</v>
      </c>
      <c r="E37" s="14" t="s">
        <v>472</v>
      </c>
      <c r="F37" s="37">
        <f>4000*1.25*12</f>
        <v>60000</v>
      </c>
      <c r="G37" s="44" t="s">
        <v>500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x14ac:dyDescent="0.25">
      <c r="A38" s="39">
        <v>34</v>
      </c>
      <c r="B38" s="12" t="s">
        <v>485</v>
      </c>
      <c r="C38" s="58">
        <v>44195</v>
      </c>
      <c r="D38" s="13" t="s">
        <v>486</v>
      </c>
      <c r="E38" s="13" t="s">
        <v>477</v>
      </c>
      <c r="F38" s="36">
        <f>2657.09*1.25*12</f>
        <v>39856.350000000006</v>
      </c>
      <c r="G38" s="43" t="s">
        <v>503</v>
      </c>
    </row>
    <row r="39" spans="1:108" ht="25.5" customHeight="1" x14ac:dyDescent="0.25">
      <c r="E39" s="46" t="s">
        <v>492</v>
      </c>
      <c r="F39" s="24">
        <f>SUM(F5:F38)</f>
        <v>8422675.4699999988</v>
      </c>
    </row>
    <row r="41" spans="1:108" ht="18.75" x14ac:dyDescent="0.3">
      <c r="A41" s="42" t="s">
        <v>489</v>
      </c>
    </row>
    <row r="43" spans="1:108" s="15" customFormat="1" ht="30" x14ac:dyDescent="0.25">
      <c r="A43" s="39">
        <v>1</v>
      </c>
      <c r="B43" s="12" t="s">
        <v>437</v>
      </c>
      <c r="C43" s="58">
        <v>43830</v>
      </c>
      <c r="D43" s="16" t="s">
        <v>438</v>
      </c>
      <c r="E43" s="16" t="s">
        <v>439</v>
      </c>
      <c r="F43" s="24"/>
      <c r="G43" s="35" t="s">
        <v>440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x14ac:dyDescent="0.25">
      <c r="A44" s="39">
        <v>2</v>
      </c>
      <c r="B44" s="45" t="s">
        <v>516</v>
      </c>
      <c r="C44" s="59">
        <v>43896</v>
      </c>
      <c r="D44" s="13" t="s">
        <v>434</v>
      </c>
      <c r="E44" s="13" t="s">
        <v>435</v>
      </c>
      <c r="F44" s="36"/>
      <c r="G44" s="35" t="s">
        <v>436</v>
      </c>
    </row>
    <row r="45" spans="1:108" customFormat="1" ht="30" x14ac:dyDescent="0.25">
      <c r="A45" s="39">
        <v>3</v>
      </c>
      <c r="B45" s="45" t="s">
        <v>25</v>
      </c>
      <c r="C45" s="58">
        <v>43964</v>
      </c>
      <c r="D45" s="13" t="s">
        <v>737</v>
      </c>
      <c r="E45" s="13" t="s">
        <v>738</v>
      </c>
      <c r="F45" s="36"/>
      <c r="G45" s="35" t="s">
        <v>24</v>
      </c>
    </row>
    <row r="46" spans="1:108" x14ac:dyDescent="0.25">
      <c r="A46" s="39">
        <v>4</v>
      </c>
      <c r="B46" s="53" t="s">
        <v>739</v>
      </c>
      <c r="C46" s="59">
        <v>44074</v>
      </c>
      <c r="D46" s="13" t="s">
        <v>741</v>
      </c>
      <c r="E46" s="13"/>
      <c r="F46" s="36"/>
      <c r="G46" s="57" t="s">
        <v>740</v>
      </c>
    </row>
    <row r="48" spans="1:108" x14ac:dyDescent="0.25">
      <c r="B48" s="7"/>
      <c r="C48" s="7"/>
      <c r="F48" s="7"/>
    </row>
  </sheetData>
  <autoFilter ref="A4:G39" xr:uid="{09BD7AB6-EEA7-49DD-A5C8-1CE5EF2A896D}">
    <sortState xmlns:xlrd2="http://schemas.microsoft.com/office/spreadsheetml/2017/richdata2" ref="A5:G39">
      <sortCondition ref="C4:C39"/>
    </sortState>
  </autoFilter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 objava</vt:lpstr>
      <vt:lpstr>PRIHODI I OSTALO objava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Brumnjak</dc:creator>
  <cp:lastModifiedBy>korisnik</cp:lastModifiedBy>
  <dcterms:created xsi:type="dcterms:W3CDTF">2021-04-19T12:15:19Z</dcterms:created>
  <dcterms:modified xsi:type="dcterms:W3CDTF">2021-05-18T05:56:37Z</dcterms:modified>
</cp:coreProperties>
</file>