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2225" tabRatio="720" activeTab="2"/>
  </bookViews>
  <sheets>
    <sheet name="GRAĐEVINSKI" sheetId="1" r:id="rId1"/>
    <sheet name="STROJARSKI" sheetId="2" r:id="rId2"/>
    <sheet name="REKAPITULACIJA" sheetId="3" r:id="rId3"/>
  </sheets>
  <definedNames>
    <definedName name="_xlnm.Print_Area" localSheetId="0">'GRAĐEVINSKI'!$A$1:$G$308</definedName>
  </definedNames>
  <calcPr fullCalcOnLoad="1"/>
</workbook>
</file>

<file path=xl/sharedStrings.xml><?xml version="1.0" encoding="utf-8"?>
<sst xmlns="http://schemas.openxmlformats.org/spreadsheetml/2006/main" count="486" uniqueCount="239">
  <si>
    <t>3.</t>
  </si>
  <si>
    <t>kom</t>
  </si>
  <si>
    <t>m'</t>
  </si>
  <si>
    <t>V</t>
  </si>
  <si>
    <t>IV</t>
  </si>
  <si>
    <t>LIMARSKI RADOVI</t>
  </si>
  <si>
    <t>LIMARSKI RADOVI UKUPNO Kn</t>
  </si>
  <si>
    <t>I</t>
  </si>
  <si>
    <t>VI</t>
  </si>
  <si>
    <t>VIII</t>
  </si>
  <si>
    <t>II</t>
  </si>
  <si>
    <t>III</t>
  </si>
  <si>
    <t>a</t>
  </si>
  <si>
    <t>b</t>
  </si>
  <si>
    <t>c</t>
  </si>
  <si>
    <t>U svim stavkama fasaderskih radova je uključena zaštita stolarije, limarskih i svih ostalih elemenata PVC folijom i krep trakama i sl.</t>
  </si>
  <si>
    <t>1.</t>
  </si>
  <si>
    <t>2.</t>
  </si>
  <si>
    <t>4.</t>
  </si>
  <si>
    <t>5.</t>
  </si>
  <si>
    <t>6.</t>
  </si>
  <si>
    <t>7.</t>
  </si>
  <si>
    <t>8.</t>
  </si>
  <si>
    <t>d</t>
  </si>
  <si>
    <t>U cijeni obuhvatiti:</t>
  </si>
  <si>
    <t>e</t>
  </si>
  <si>
    <t>Sve komplet sa svim potrebnim radom i materijalom.</t>
  </si>
  <si>
    <t>OPĆI OPIS</t>
  </si>
  <si>
    <t>Broj stavke</t>
  </si>
  <si>
    <t>Opis</t>
  </si>
  <si>
    <t>Jedinica mjere</t>
  </si>
  <si>
    <t>Količina</t>
  </si>
  <si>
    <t>Jedinična cijena</t>
  </si>
  <si>
    <t>Ukupno</t>
  </si>
  <si>
    <t>Obračun po m2 svih slojeva ravnog krova.</t>
  </si>
  <si>
    <t>KROVOPOKRIVAČKI RADOVI</t>
  </si>
  <si>
    <t>KROVOPOKRIVAČKI RADOVI UKUPNO Kn</t>
  </si>
  <si>
    <t>f</t>
  </si>
  <si>
    <t xml:space="preserve">3. </t>
  </si>
  <si>
    <t>opšav spoja istaka s fasadom RŠ 30cm</t>
  </si>
  <si>
    <t>LIČILAČKI RADOVI</t>
  </si>
  <si>
    <t>LIČILAČKI  RADOVI UKUPNO Kn</t>
  </si>
  <si>
    <t>9.</t>
  </si>
  <si>
    <t xml:space="preserve">Detaljnje karakteristike materijala i način ugradnje pročitati u prethodnim uvjetima. </t>
  </si>
  <si>
    <t>11.</t>
  </si>
  <si>
    <t>10.</t>
  </si>
  <si>
    <t>g</t>
  </si>
  <si>
    <t>h</t>
  </si>
  <si>
    <t>i</t>
  </si>
  <si>
    <t>vertikalni slivnik</t>
  </si>
  <si>
    <t>j</t>
  </si>
  <si>
    <t>Obavezna RAL ugradnja!</t>
  </si>
  <si>
    <t>Sastavni dio podloga za ponudu bravarskih stavki čine sheme iz projekta.</t>
  </si>
  <si>
    <t>UKLANJANJA  I DEMONTAŽE</t>
  </si>
  <si>
    <t>UKLANJANJA I DEMONTAŽE UKUPNO Kn</t>
  </si>
  <si>
    <t>Svi prijenosi materijala dobiveni rušenjem i demontažom, odvoz na privremeni gradilišni deponij, s čišćenjem gradilišta i dovođenjem javne površine u prvobitno stanje, trebaju biti uključeni u jediničnoj cijeni radova i neće se posebno priznavati.</t>
  </si>
  <si>
    <t>Obračun po komadu.</t>
  </si>
  <si>
    <r>
      <t>m</t>
    </r>
    <r>
      <rPr>
        <sz val="10"/>
        <rFont val="Calibri"/>
        <family val="2"/>
      </rPr>
      <t>²</t>
    </r>
  </si>
  <si>
    <t>Obračun po m'.</t>
  </si>
  <si>
    <t>Obračun po m².</t>
  </si>
  <si>
    <t xml:space="preserve"> FASADERSKI RADOVI</t>
  </si>
  <si>
    <t>FASADERSKI RADOVI UKUPNO Kn</t>
  </si>
  <si>
    <t>Napomena: Toplinska izolacija se mora namjestiti u jednom sloju zbog toga što se između dvije ploče može napraviti sloj vlage.</t>
  </si>
  <si>
    <t>opšav atike, RŠ 50cm</t>
  </si>
  <si>
    <t>PVC STOLARIJA</t>
  </si>
  <si>
    <t>PVC STOLARIJA UKUPNO Kn</t>
  </si>
  <si>
    <t>horizontalni slivnik</t>
  </si>
  <si>
    <t>VII</t>
  </si>
  <si>
    <t>Novi slojevi ravnog krova postavljaju se na postojeću armiranobetonsku ploču. Izvođač je dužan ponuditi kompletnu izradu svih slojeva ravnog krova uključujući i završnu oblogu.</t>
  </si>
  <si>
    <t>Potrošnja: cca. 250 gm/m²</t>
  </si>
  <si>
    <t>Dobava i postava polietilenske PE folije.
Obračun po m².</t>
  </si>
  <si>
    <t>horizontalni oluk</t>
  </si>
  <si>
    <t>vertikalni oluk</t>
  </si>
  <si>
    <t>Demontaža limenih opšava ravnog krova razvijene širine 35cm.</t>
  </si>
  <si>
    <t>Demontaža unutarnjih drvenih klupčica.</t>
  </si>
  <si>
    <t>Dobava i ugradnja ravnog, limenog oluka promjera 90 -125 mm, s pripadajućom brtvom / manžetom za priključak na hidroizolaciju i kišnom limenom rešetkom. Izvesti sve prema detalju krova. Sav materijal prema uputama proizvođača.</t>
  </si>
  <si>
    <t xml:space="preserve">REKAPITULACIJA  </t>
  </si>
  <si>
    <t>FASADERSKI RADOVI</t>
  </si>
  <si>
    <t>LIČILAČKI  RADOVI</t>
  </si>
  <si>
    <t>UKUPNO Kn:</t>
  </si>
  <si>
    <t>PDV 25%</t>
  </si>
  <si>
    <t>SVEUKUPNO Kn:</t>
  </si>
  <si>
    <r>
      <t xml:space="preserve">Dimenzija raster i način otvaranja vidljiv je
iz shema. </t>
    </r>
    <r>
      <rPr>
        <b/>
        <sz val="10"/>
        <rFont val="Century Gothic"/>
        <family val="2"/>
      </rPr>
      <t>– Shema 1 i 4</t>
    </r>
  </si>
  <si>
    <t>zidovi</t>
  </si>
  <si>
    <t>stropovi</t>
  </si>
  <si>
    <t>12.</t>
  </si>
  <si>
    <t>m2</t>
  </si>
  <si>
    <t>Obračun po m2 bruto površine.</t>
  </si>
  <si>
    <t>KERAMIČARSKI RADOVI</t>
  </si>
  <si>
    <t>rad</t>
  </si>
  <si>
    <t>materijal</t>
  </si>
  <si>
    <t>KERAMIČARSKI RADOVI UKUPNO Kn</t>
  </si>
  <si>
    <t>IX</t>
  </si>
  <si>
    <t xml:space="preserve">Grubo čišćenja objekta u toku izvedbe radova  i fino završno čišćenje.                                                </t>
  </si>
  <si>
    <t>Dobava materijala  i izvedba slojeva ravnog krova. Obračun prema pojedinoj stavci.</t>
  </si>
  <si>
    <t>aluminizirana parna brana</t>
  </si>
  <si>
    <t>rasvjetna tijela</t>
  </si>
  <si>
    <t>instalacijske cijevi sa pripadajućom kutijom</t>
  </si>
  <si>
    <t xml:space="preserve">Pažljiva demontaža vanjskih limenih klupčica, razvijene širine 20cm, na dijelu zgrade sa ravnim krovom. </t>
  </si>
  <si>
    <t>13.</t>
  </si>
  <si>
    <t>dim. 120x220 cm</t>
  </si>
  <si>
    <t>dim. 95x220 cm</t>
  </si>
  <si>
    <t>dim.140x255 cm</t>
  </si>
  <si>
    <t>Pažljiva demontaža sokla od linoleuma u učionama, razvijene širine 20cm.</t>
  </si>
  <si>
    <t>14.</t>
  </si>
  <si>
    <t>Demontaža utičnica i prekidača na vanjskih zidova (osim zidova kuhinje).</t>
  </si>
  <si>
    <t>15.</t>
  </si>
  <si>
    <t>Dobava, izrada i montaža vanjskih aluminijskih plastificiranih klupčica na postojeće PVC prozore. Širina klupčica iznosi 35 cm, debljine 0,6 mm. Stavka uključuje zidarske popravke i obradu špaleta sa vanjske strane otvora, odnosno sve radove do novog elementa u upotrebi.
Obračun po komadu.</t>
  </si>
  <si>
    <t>dužina 70 cm</t>
  </si>
  <si>
    <t>dužina 95 cm</t>
  </si>
  <si>
    <t>dužina 100 cm</t>
  </si>
  <si>
    <t>dužina 115 cm</t>
  </si>
  <si>
    <t>dužina 140 cm</t>
  </si>
  <si>
    <t>shema 1- dim. 115x220</t>
  </si>
  <si>
    <t>shema 4- dim. 95x220</t>
  </si>
  <si>
    <t>shema 2- dim. 95x220</t>
  </si>
  <si>
    <t>shema 3- dim. 140x255</t>
  </si>
  <si>
    <t>dim. 30x135 cm</t>
  </si>
  <si>
    <t>dim. 30x110 cm</t>
  </si>
  <si>
    <t>dim. 30x90 cm</t>
  </si>
  <si>
    <t>dim. 30x40 cm</t>
  </si>
  <si>
    <t xml:space="preserve">Stavkom je obuhvaćno čišćenje, sanacija i montaža elemenata predhodno demontiranih: prozorskih rešetki, rasvjete, ograde i instalacijske cijevi sa kutijom koji se nalaze na vanjskom dijelu zgrade sa ravnim krovom. </t>
  </si>
  <si>
    <t xml:space="preserve">Demontaža i privremeno deponiranje prozorskih rešetki, rasvjete, ograde i instalacijske cijevi sa kutijom koji se nalaze na vanjskom dijelu zgrade sa ravnim krovom. Sve navedeno pohraniti na gradilištu ili kod investitora. Izvoditelj snosi sve troškove ponovne dobave ili izrade pojedinih elemenata u slučaju oštećenja ili otuđenja sa gradilišta. U cijenu uračunati i odspajanje navedenih instalacija. </t>
  </si>
  <si>
    <t>Dobava i montaža utičnica i prekidača na predhodno demontiranim pozicijama te potrebna prilagodba strujnih instalacija.</t>
  </si>
  <si>
    <t>MONTAŽE I ČIŠĆENJA</t>
  </si>
  <si>
    <t>KAMENOREZAČKI RADOVI</t>
  </si>
  <si>
    <t>KAMENOREZAČKI  RADOVI UKUPNO Kn</t>
  </si>
  <si>
    <t>X</t>
  </si>
  <si>
    <t>MONTAŽE I ČIŠĆENJA UKUPNO Kn</t>
  </si>
  <si>
    <t>GIPSKARTONSKI I IZOLATERSKI RADOVI</t>
  </si>
  <si>
    <t>U svim stavkama gipskartonskih radova na svim vanjskim kutevima spojeva površina uključena je ugradba aluminijskog profila za zaštitu kuteva, osim na površinama koje se opločuju keramikom. Sve radove izvesti prema uputama proizvođača.</t>
  </si>
  <si>
    <t>Sve ostale izvedbene detalje usaglasiti sa proizvođačem proizvoda. Obračun po 1.0 m2 stijene u funkciji pripremljene za završnu obradu.</t>
  </si>
  <si>
    <t>Sastav izolacije:</t>
  </si>
  <si>
    <t xml:space="preserve">alkalnootporni temeljni premaz </t>
  </si>
  <si>
    <t>U jediničnu cijenu ukalkulirati sav rad, materijal, radnu skelu i transporte.</t>
  </si>
  <si>
    <t>Obračun po m2 montiranog stropa u funkciji.</t>
  </si>
  <si>
    <t>GIPSKARTONSKI I IZOLATERSKI RADOVI UKUPNO Kn</t>
  </si>
  <si>
    <t>Demontaža i privremeno deponiranje wc školjki, kade i umivaonika. Sve navedeno pohraniti na gradilištu ili kod investitora. Izvoditelj snosi sve troškove ponovne dobave ili izrade pojedinih elemenata u slučaju oštećenja ili otuđenja sa gradilišta. U cijenu uračunati i odspajanje navedenih instalacija. 
Obračun po komadu.</t>
  </si>
  <si>
    <t>Demontaža i privremeno deponiranje rasvjetnih tijela koja se nalaze s unutarnje strane vanjskih zidova i na stropu kotlovnice. Rasvjetna tijela pohraniti na gradilištu ili kod investitora. Izvoditelj snosi sve troškove ponovne dobave ili izrade pojedinih elemenata u slučaju oštećenja ili otuđenja sa gradilišta. U cijenu uračunati i odspajanje navedenih instalacija. 
Obračun po komadu.</t>
  </si>
  <si>
    <t>Sve izvesti prema nacrtima Detalja krova.</t>
  </si>
  <si>
    <t>Dobava materijala i postavljanje sokla od linoleuma u učionama, razvijene širine 20cm, tipa, boje i uzorka po uzoru na postojeći linoleum na podu.</t>
  </si>
  <si>
    <t>Sve ostale izvedbene detalje usaglasiti sa proizvođačem proizvoda. Obračun po 1 m2 stijene u funkciji pripremljene za završnu obradu.</t>
  </si>
  <si>
    <t>kamena vuna d=2 cm / jednostruke GK ploče</t>
  </si>
  <si>
    <t>kamena vuna d=8 cm / dvostruke GK ploče</t>
  </si>
  <si>
    <t>kamena vuna d=8 cm / jednostruke GK ploče</t>
  </si>
  <si>
    <t>ograde, dužine 270 cm</t>
  </si>
  <si>
    <t>prozorska rešetka, dimenzije 115x76cm</t>
  </si>
  <si>
    <t xml:space="preserve">OSB ploče 2x16mm  </t>
  </si>
  <si>
    <t>dim. 30x115 cm</t>
  </si>
  <si>
    <t>dim. 30x95 cm</t>
  </si>
  <si>
    <t>dim. 30x140 cm</t>
  </si>
  <si>
    <t>jednoslojne vlagootporne (zelene) gipskartonske impregnirane GKB-I ploče 12,5 mm.</t>
  </si>
  <si>
    <t>Sanacija, čišćenje i montaža predhodno demontiranih  rasvjetnih tijela untarnjih prostorija te potrebna prilagodba strujnih instalacija. 
Obračun po komadu.</t>
  </si>
  <si>
    <r>
      <rPr>
        <b/>
        <sz val="10"/>
        <rFont val="Century Gothic"/>
        <family val="2"/>
      </rPr>
      <t xml:space="preserve">ETICS fasadni sustav (debljina vune 2 cm) obrada špaleta:
</t>
    </r>
    <r>
      <rPr>
        <sz val="10"/>
        <rFont val="Century Gothic"/>
        <family val="2"/>
      </rPr>
      <t>Dobava materijala i izrada toplinske fasade (ETICS) sa završnom obradom prema izboru projektanta, uz prethodne radnje po uputama proizvođača. 
Napomena: podloga mora biti suha, čvrsta, čista, bez nataloženih slojeva. Prema potrebi AB površine premazati univerzalnim predpremazom na vodenoj i akrilatnoj osnovi. Obavezna je zaštita bravarije, stolarije, klupčica i okapa. Termoizolacija zidova i podgleda pločama  od mineralne vune, hrapave površine, koje se minimalno 40% prekrivaju ljepilom te lijepe na zid i dodatno učvršćuju fasadnim pričvrsnicama, sve spojeve različitih materijala na fasadnoj površini potrebno je dodatno dilatirati.</t>
    </r>
  </si>
  <si>
    <r>
      <rPr>
        <b/>
        <sz val="10"/>
        <rFont val="Century Gothic"/>
        <family val="2"/>
      </rPr>
      <t>ETICS fasadni sustav (debljina vune 8 cm):</t>
    </r>
    <r>
      <rPr>
        <sz val="10"/>
        <rFont val="Century Gothic"/>
        <family val="2"/>
      </rPr>
      <t xml:space="preserve">
Dobava materijala i izrada toplinske fasade (ETICS) sa završnom obradom prema izboru projektanta, uz prethodne radnje po uputama proizvođača. 
Napomena: podloga mora biti suha, čvrsta, čista, bez nataloženih slojeva. Prema potrebi AB površine premazati univerzalnim predpremazom na vodenoj i akrilatnoj osnovi. Obavezna je zaštita bravarije. Termoizolacija zidova i podgleda pločama  od mineralne vune, hrapave površine, koje se minimalno 40% prekrivaju ljepilom te lijepe na zid i dodatno učvršćuju fasadnim  pričvrsnicama, sve spojeve različitih materijala na fasadnoj površini potrebno je dodatno dilatirati.</t>
    </r>
  </si>
  <si>
    <t xml:space="preserve">Beton za pad, debljine 4 - 11 cm. Beton za pad se izvodi betonom klase C16/20. Površinu zagladiti da može prihvatiti horizontalnu hidroizolaciju. Obračun je po m2 ugrađenog i završno zaglađenog betona za pad. </t>
  </si>
  <si>
    <t>Brtvljenje trajnoelastičnom smjesom na bazi bitumena svih završnih linija bitumenske hidroizolacije.
Obračun po m'.</t>
  </si>
  <si>
    <t>Dobava i nasipavanje oblutaka  granulacije 16/32mm u visini od 4 cm. 
Obračun po m2.</t>
  </si>
  <si>
    <t>jednostruka metalna podkonstrukcija iz pocinčanih CW50/100 profila sa ispunom od
polutvrdih ploča kamene vune d=8cm ( karakteristika - toplinska provodljivost λ=0,035 W/mK, razred reakcije na požar A1, faktor otpora difuziji vodene pare μ=1) .</t>
  </si>
  <si>
    <t>sloj  aluminizirana parna brana (površinska težina 90 gr/m2, debljine 0,2 mm, Sd=70)</t>
  </si>
  <si>
    <t>Dobava, doprema materijala i izrada obloge postojećih zidova.
Obloga se sastoji iz jednostruke metalne podkonstrukcije iz pocinčanih CW50/100 profila, montiranih na osnom razmaku prema uputi proizvođača s pripadajućom trakom za brtvljenje; jednostrana dvoslojna obloga iz gipskartonskih ploča - GKB ili GKBI debljine 12,5mm; ispuna polutvrdom kamenom vunom debljine 8cm ( karakteristika - toplinska provodljivost λ=0,035 W/mK, razred reakcije na požar A1, faktor otpora difuziji vodene pare μ=1); zaglađeno i bandažirano u kvaliteti K2. Obrada spojeva masom za obradu ploča s postavom mrežice.
Unutar stijene ostaviti otvore za postojeće  prozore i vrata. 
Kod obrade špaleta postaviti kamenu vunu debljine 2cm i jednostruke gipskartonske ploče.
Obračun je po m2 izvedenog zida u funkciji komplet s podkonstrukcijom, bandažiranjem te kitanjem i brušenjem spojeva do potpune izjednačene površine pripremljene za završno oblaganje/obradu (epoksidna boja/eko periva boja prema izvedbenom projektu).</t>
  </si>
  <si>
    <t>Prije polaganja keramike sve površine dodatno impregnirati impregnacijom.</t>
  </si>
  <si>
    <t>impregnacija alkalnootpornim temeljnim premazom na bazi akrilne vodene smole.</t>
  </si>
  <si>
    <t>Dobava i postava unutarnjih klupčica iz mediapana, debljine 18 mm sa zaobljenim vidljivim uglovima. Lakirati u dva sloja u boji po izboru projektanta. Sve radove izvesti po pravilima struke. Klupčice postaviti na sve prozore, osim kuhinjskih. Cijena uključuje sve radove do elementa u upotrebi.</t>
  </si>
  <si>
    <t xml:space="preserve">Napomena: 
Ponuđač može ponuditi sustav jednog proizvođača.  Odabrani sustav sanacije armirano-betonskig zidova, greda i nadvoje, te sustav zavšne obrade fasade odabrati od istog prozvođača. </t>
  </si>
  <si>
    <t>Napomena:
Ponuđač mora ponuditi sustav jednog prozivođača.  Izvođač mora biti ovlašten od strane proizvođača za izvedbu hidroizolacije. 
U cijenu uključeni rad i materijal.</t>
  </si>
  <si>
    <t>U cijenu uračunati utovar i odvoz na ovlašteni deponij.</t>
  </si>
  <si>
    <t xml:space="preserve">kamena vuna d=12 cm  </t>
  </si>
  <si>
    <t>dim. 140x25 cm</t>
  </si>
  <si>
    <t>dim. 120x25 cm</t>
  </si>
  <si>
    <t>dim. 100x25 cm</t>
  </si>
  <si>
    <t>Sanacija i montaža prethodno demontiranih  wc školjki i umivaonika, te potrebna prilagodba cijevne instalacije i ventila. 
Obračun po komadu.</t>
  </si>
  <si>
    <t>U cijenu svake pojedine stavke uračunati  nabavu i montažu nove pvc stolarije, postavljanje pvc opšavnih lajsni oko stolarije na unutarnjoj strani (širina 25-35mm) i na vanjskoj strani (širina 25-35mm), novu vanjsku al plastificiranu klupčicu d=0.6 mm, zidarske popravke i obradu špaleta s vanjske i unutarnje strane, odnosno sve radove do novog elementa u upotrebi. Izvesti prema shemi i točnim izmjerama građevini.</t>
  </si>
  <si>
    <t>Demontaža radijatora na pozicijama uz vanjske zidove, i njihovo privremeno deponiranje. Radijatore pohraniti na gradilištu ili kod investitora.
Obračun po komadu.</t>
  </si>
  <si>
    <t>Razmještaj namještaja i opreme prije izvedbe radova obveza je Investitora.</t>
  </si>
  <si>
    <t>Pažljiva demontaža vanjskog kamenog sokla, visine 10cm, na dijelu zgrade sa ravnim krovom. U cijenu uračunati utovar i odvoz na ovlašteni deponij.</t>
  </si>
  <si>
    <t>Pažljiva demontaža drvenih jednokrilnih prozora sa polukružnim nadsvjetlom na etaži kata uključivo sa unutarnjom i vanjskom klupčicom.</t>
  </si>
  <si>
    <t>Pažljiva demontaža dvokrilnih drvenih prozora sa polukružnim nadsvjetlom na etaži kata  uključivo sa unutarnjom i vanjskom klupčicom.</t>
  </si>
  <si>
    <t>Uklanjanje svih slojeva ravnog krova do armiranobetonske ploče zbog izrade nove hidroizolacije i novih slojeva krova. Ukupni slojevi krova su debljine 14 do 21cm. Slojevi krova su:
- hidroizolacijska krovna folija
- toplinska izolacija 10cm
- beton u padu d= 4-11 cm
U cijenu uračunati utovar i odvoz na ovlašteni deponij.</t>
  </si>
  <si>
    <r>
      <t>U cijenu uračunati utovar i odvoz na</t>
    </r>
    <r>
      <rPr>
        <sz val="10"/>
        <color indexed="10"/>
        <rFont val="Century Gothic"/>
        <family val="2"/>
      </rPr>
      <t xml:space="preserve"> </t>
    </r>
    <r>
      <rPr>
        <sz val="10"/>
        <rFont val="Century Gothic"/>
        <family val="2"/>
      </rPr>
      <t>ovlašteni deponij.</t>
    </r>
  </si>
  <si>
    <t>Dobava, doprema materijala i izrada obloge postojećih zidova  sanitarnih čvorova.
Obloga se sastoji iz jednostruke metalne podkonstrukcije iz pocinčanih CW50/100 profila, montiranih na osnom razmaku prema uputi proizvođača s pripadajućom trakom za brtvljenje; jednostrana jednoslojna obloga iz gipskartonskih ploča - završna obloga iz vlagootpornih gipskartonskih ploča  (u mokrim prostorima) debljine 12,5mm; ispuna kamenom vunom debljine 8cm ( karakteristika - toplinska provodljivost λ=0,035 W/mK, razred reakcije na požar A1, faktor otpora difuziji vodene pare μ=1); zaglađeno i bandažirano u kvaliteti K2. Obrada spojeva masom za obradu ploča sa postavom  mrežice.
Unutar stijene ostaviti otvore za postojeće  prozore. Obračun je po m2 izvedenog zida u funkciji komplet s podkonstrukcijom, bandažiranjem, te kitanjem i brušenjem spojeva do potpune izjednačene površine pripremljene za završno oblaganje/obradu (epoksidna boja/eko periva boja prema izvedbenom projektu).</t>
  </si>
  <si>
    <t>jednostruka metalna podkonstrukcija iz pocinčanih CW50/100 profila sa ispunom od
polutvrdih ploča kamene vune d=8cm ( karakteristika - toplinska provodljivost λ=0,035 W/mK, razred reakcije na požar A1, faktor otpora difuziji vodene pare μ=1).</t>
  </si>
  <si>
    <t>Dobava materijala, krojenje i montaža spuštenog neovješenog gipskartonskog stropa s pripadajućom podkonstrukcijom. Spušteni strop se učvršćuje neposredno, direktno za međukatnu konstrukciju. Podkonstrukcija je Al, a sastoji se od nosivih i montažnih profila u jednoj razini i ispunom od kamene vune debljine 12cm gustoće 100 kg/m3( karakteristika - toplinska provodljivost λ=0,035 W/mK, razred reakcije na požar A1, faktor otpora difuziji vodene pare μ=1). Obloga se izvodi gipsanim pločama d=1,25 cm.
Spojeve ploča i dilatacije obraditi i izvesti prema uputi projektanta. Spoj gipsanih ploča sa zidovima po obodu prostorije izvesti s odmakom, fugom od 2,5 cm. Sve slobodne rubove ploča završiti uredno i pravocrtno (postava bandažne trake). U cijenu uračunati izvedbu svih otvora za postojeću rasvjetu. Obračun po m² izvedenog spuštenog stropa sa svim potrebnim otvorima, završno obrađenog za ličenje.</t>
  </si>
  <si>
    <t>Dobava, doprema materijala i izrada  toplinske izolacije poda potkrovlja tvrdim pločama kamene vune, gustoće 100 kg/m3, d= 12cm ( karakteristika - toplinska provodljivost λ=0,035 W/mK, razred reakcije na požar A1, faktor otpora difuziji vodene pare μ=1) i OSB ploča koje se postavljaju na kamenu vunu.
OSB ploča, debljine 16 mm postavljaju se u dva sloja s preklopom, na pero i utor, križno polagane, lijepljene, podložene gumom. 
Obračun po m².</t>
  </si>
  <si>
    <t>Stavkom je obuhvaćna sanacija, čišćenje i montaža  predhodno demontiranih radijatora na nove pozicije (od prijašnje pozicije izbaciti radijatore cca. 13 cm  prema unutrašnjosti prostorije) te potrebne prilagodbe cijevne instalacije i ventila te dobava i postava novih nosača.
Obračun po komadu.</t>
  </si>
  <si>
    <t>Demontaža vertikalnog i horizontalnog oluka koji se nalaze na dijelu zgrade sa ravnim krovom. U cijenu uračunati i odvoz na deponij. Obračun po m'.</t>
  </si>
  <si>
    <t xml:space="preserve">Pažljiva demontaža dvokrilnog drvenog prozora sa polukružnim nadsvjetlom na stubištu uključivo sa unutarnjom i vanjskom klupčicom. 
</t>
  </si>
  <si>
    <t>Dobava i postava brzovezujućeg bitumenskog premaza na bazi otapala. Premaz se nanosi na čistu i suhu betonsku podlogu u padu i mora se osušiti. Izvesti u svemu prema uputi proizvođača.</t>
  </si>
  <si>
    <t>Dobava i postava zaštitne tkanine težine geotekstila 600 g/m2, d=4mm. Zaštitni sloj postaviti sa preklopima od min. 10 cm, postavlja se prema uputama proizvođača. Radove mora izvoditi isključivo certificirani izvođač.</t>
  </si>
  <si>
    <t>Dobava, izrada i montaža limarskih elemenata krova i opšava iz pocinčanog lima, debljine 0,6 mm. Komplet sa pričvrsnim, ovjesnim priborom i kitanjem spojeva. Obračun po m'</t>
  </si>
  <si>
    <t>sloj  aluminizirane parne brane (površinska težina 90 gr/m2, debljine 0,2 mm, Sd=70)</t>
  </si>
  <si>
    <t>Dobava, doprema i polaganje zidnog opločenja u sanitarijama keramičkim pločicama vrste  i boje po izboru investitora. Keramika kvalitete 1.klase . Ljepljenje fleksibilnim ljepilom na gipskartonske vlagootporne ploče. Komplet sa veznim materijalom i fugiranjem vodonepropusnom masom u boji po izboru investitora. Kuteve izvesti brušenjem keramike pod 45°. Silikoniranje spojeva pod/zid i zid/zid ukalkulirati u jediničnu cijenu polaganja. U cijenu uključen sav rad i materijal. 
Obračun po m2.</t>
  </si>
  <si>
    <t>Ličenje unutarnjih gipskartonskih površina zidova i stropova poludisperzivnom bojom u tonu po izboru projektanta  u potrebnom broju slojeva do potpunog prekrivanja podloge (min 2x). Stavka obuhvaća sve potrebne predradnje i premaze po uputstvima proizvođača, komplet sa svim potrebnim fazama rada. Obračun po m2.</t>
  </si>
  <si>
    <t xml:space="preserve">Za sve navedene marke proizvoda i tipove proizvoda te za norme koje se navode unutar troškovnika vrijedi izraz jednakovrijedan. </t>
  </si>
  <si>
    <t xml:space="preserve">Dobava materijala i izrada fasade sustavu ETICS sa završnom obradom prema izboru investitora, uz prethodne radnje po uputama proizvođača. </t>
  </si>
  <si>
    <t>Ploče mineralne vune debljine 2 cm nalijepiti ljepilom, u ravnini, čvrsto zbijenih rubova, na suhu nosivu podlogu. Dodatno pričvrstiti ploče pričvrsnicama sa pocinčanim trnom uz minimalnu dubinu sidrenja od 25 mm. Tkaninu od staklenih vlakana položiti u masu za armiranje, premazati po cijeloj površini i zagladiti u prosječnoj debljini od min 3 mm. Na pripremljenu podlogu nanijeti završni sloj silikonske žbuke granulacije 1,5 mm u tonu prema izboru investitora.
Obračun po m².</t>
  </si>
  <si>
    <r>
      <t>Ploče mineralne vune debljine 8 cm                       ( karakteristika - toplinska provodljivost λ</t>
    </r>
    <r>
      <rPr>
        <sz val="12"/>
        <rFont val="Century Gothic"/>
        <family val="2"/>
      </rPr>
      <t>=</t>
    </r>
    <r>
      <rPr>
        <sz val="10"/>
        <rFont val="Century Gothic"/>
        <family val="2"/>
      </rPr>
      <t>0,035 W/mK, razred reakcije na požar A1, faktor otpora difuziji vodene pare μ=1)</t>
    </r>
    <r>
      <rPr>
        <sz val="12"/>
        <rFont val="Century Gothic"/>
        <family val="2"/>
      </rPr>
      <t xml:space="preserve"> </t>
    </r>
    <r>
      <rPr>
        <sz val="10"/>
        <rFont val="Century Gothic"/>
        <family val="2"/>
      </rPr>
      <t xml:space="preserve"> nalijepiti ljepilom u ravnini, čvrsto zbijenih rubova, na suhu nosivu podlogu. Dodatno pričvrstiti ploče pričvrsnicama sa pocinčanim trnom uz minimalnu dubinu sidrenja od 25 mm. </t>
    </r>
  </si>
  <si>
    <t>Tkaninu od staklenih vlakana položiti u masu za armiranje, premazati po cijeloj površini i zagladiti u prosječnoj debljini od min 3 mm. Na pripremljenu podlogu premazanu pigmentiranim međupremazom nanijeti završni sloj silikonske žbuke granulacije 1,5 mm u tonu prema izboru investitora. Obračun po m².</t>
  </si>
  <si>
    <r>
      <rPr>
        <b/>
        <sz val="10"/>
        <rFont val="Century Gothic"/>
        <family val="2"/>
      </rPr>
      <t>ETICS fasadni sustav (debljina XPS-a 8 cm) obrada sokla:</t>
    </r>
    <r>
      <rPr>
        <sz val="10"/>
        <rFont val="Century Gothic"/>
        <family val="2"/>
      </rPr>
      <t xml:space="preserve">
Dobava materijala i izrada toplinske fasade pločama ekstrudiranog polistirena debljine 8 cm ( karakteristika - toplinska provodljivost λ=0,035 W/mK, razred reakcije na požar B1) , ploče nalijepiti ljepilom u ravnini, čvrsto zbijenih rubova, na suhu nosivu podlogu, do određene visine. Tkaninu od staklenih vlakana  položiti u masu za armiranje, premazati po cijeloj površini i zagladiti u prosječnoj debljini od 3mm. Površinu premazati hidroizolacijskim premazom. Na pripremljenu podlogu premazanu pigmentiranim međupremazom, nanijeti završni sloj gotove organske kulir žbuke zaribane strukture u tonu prema izboru investitora. Obračun po m2 .</t>
    </r>
  </si>
  <si>
    <t>dvoslojne gipskartonske impregnirane GKBI ploče 2x12,5 mm</t>
  </si>
  <si>
    <t>Dobava materijala i postavljanje vanjskog  kamenog sokla, visine 10cm, na dijelu zgrade sa ravnim krovom, pozicije predhodno demontiranog sokla. Visoko kvalitetni kamen, debljine 20 mm, lijepljen za podlogu fleksibilnim ljepilom, zapunjavanje sljubnica fugir-masom u boji usklađenoj s bojom ploča. Dimenzije, boje i uzorci sokla usklađen s postojećim podnim kamenim pločama, po izboru investitora. 
Obračun po m' postavljenog sokla.</t>
  </si>
  <si>
    <t xml:space="preserve">2. </t>
  </si>
  <si>
    <t>TROŠKOVNIK STROJARSKIH RADOVA</t>
  </si>
  <si>
    <t>Za sve navedene marke proizvoda i tipove proizvoda te za norme koje se navode unutar troškovnika vrijedi izrad jednakovrijedan.</t>
  </si>
  <si>
    <t>Instalacija potrošne tople vode</t>
  </si>
  <si>
    <r>
      <t>Dobava i ugradnja pločastih solarnih kolektora</t>
    </r>
    <r>
      <rPr>
        <i/>
        <sz val="10"/>
        <rFont val="Verdana"/>
        <family val="2"/>
      </rPr>
      <t xml:space="preserve"> </t>
    </r>
    <r>
      <rPr>
        <sz val="10"/>
        <rFont val="Verdana"/>
        <family val="2"/>
      </rPr>
      <t>površine apsorbera od 2 do 3 m2.                                                                                                   Optički stupanj učinkovitosti (u odnosu na površinu apsorbera) &gt; 75%.</t>
    </r>
    <r>
      <rPr>
        <i/>
        <sz val="10"/>
        <color indexed="10"/>
        <rFont val="Verdana"/>
        <family val="2"/>
      </rPr>
      <t xml:space="preserve"> </t>
    </r>
    <r>
      <rPr>
        <sz val="10"/>
        <rFont val="Verdana"/>
        <family val="2"/>
      </rPr>
      <t>Nosiva konstrukcija uključena u cijenu.</t>
    </r>
    <r>
      <rPr>
        <i/>
        <sz val="10"/>
        <rFont val="Verdana"/>
        <family val="2"/>
      </rPr>
      <t xml:space="preserve"> </t>
    </r>
    <r>
      <rPr>
        <sz val="10"/>
        <rFont val="Verdana"/>
        <family val="2"/>
      </rPr>
      <t xml:space="preserve">Obračun po kom.
</t>
    </r>
  </si>
  <si>
    <t xml:space="preserve">Dobava i montaža priključnog seta za spoj cjevovoda na kolektorsko polje na polazu i povratu. Obračun po komadu priključnog seta.
</t>
  </si>
  <si>
    <r>
      <t xml:space="preserve">Dobava i montaža stojećeg spremnika za pripremu tople vode s dvije ogrjevne spirale, zapremine minimalno 400 litara. U cijenu uključena priprema za ugradnju elektrogrijača. Obračun po komadu ugrađenog spremnika.   </t>
    </r>
    <r>
      <rPr>
        <i/>
        <sz val="10"/>
        <rFont val="Verdana"/>
        <family val="2"/>
      </rPr>
      <t xml:space="preserve">                                                                                                          </t>
    </r>
    <r>
      <rPr>
        <sz val="10"/>
        <rFont val="Verdana"/>
        <family val="2"/>
      </rPr>
      <t xml:space="preserve">
</t>
    </r>
  </si>
  <si>
    <t xml:space="preserve">Dobava i montaža električnog grijača snage 4 KW,  nazivnog napona 3/N/PE 400 V/50 Hz, stupanj zaštite: IP 54. Obračun po komadu ugrađenog grijača.
</t>
  </si>
  <si>
    <r>
      <t xml:space="preserve">Dobava i montaža solarne stanice s cirkulacionom pumpom, regulacijskom armaturom, mjernom i zapornom armaturom, sigurnosnim ventilom 6 bara i odzračnim ventilom.  Stanica mora sadržavati 2 kuglasta ventila s nepovratnim ventilima, indikator protoka,manometar,separator zraka te brzinu protoka ≤ 1000 l / h. Obračun po komadu montirane solarne stanice. </t>
    </r>
    <r>
      <rPr>
        <i/>
        <sz val="10"/>
        <rFont val="Verdana"/>
        <family val="2"/>
      </rPr>
      <t xml:space="preserve">                                                                                  </t>
    </r>
  </si>
  <si>
    <r>
      <t xml:space="preserve">Dobava i montaža solarne elektroničke regulacije </t>
    </r>
    <r>
      <rPr>
        <i/>
        <sz val="10"/>
        <rFont val="Verdana"/>
        <family val="2"/>
      </rPr>
      <t xml:space="preserve">                      Sastavni dijelovi:
■ Elektronika
■ Digitalni prikaz
■ Tipke za podešavanje
■ Elektroničko ograničavanje temperature u spremniku PTV-a (sigurnosno isključenje pri 90 °C).
■ Sigurnosno isključenje kolektora.
■ Prikaz pogonskih sati crpke solarnog kruga.  ■Temperatura potrošne vode u spremniku 60 °C  . </t>
    </r>
    <r>
      <rPr>
        <sz val="10"/>
        <rFont val="Verdana"/>
        <family val="2"/>
      </rPr>
      <t xml:space="preserve">Obračun po komadu montirane elektroničke regulacije. </t>
    </r>
    <r>
      <rPr>
        <i/>
        <sz val="10"/>
        <rFont val="Verdana"/>
        <family val="2"/>
      </rPr>
      <t xml:space="preserve"> </t>
    </r>
    <r>
      <rPr>
        <sz val="10"/>
        <rFont val="Verdana"/>
        <family val="2"/>
      </rPr>
      <t xml:space="preserve">
</t>
    </r>
  </si>
  <si>
    <r>
      <t>Dobava i montaža membranske ekspanzione posude zapremine min 24 litare. Posuda mora imati predtlak ≤1,5 bara te maximalni radni tlak ≤ 3 bara . Obračun po komadu ugrađene ekspanzione posude.</t>
    </r>
    <r>
      <rPr>
        <i/>
        <sz val="10"/>
        <rFont val="Verdana"/>
        <family val="2"/>
      </rPr>
      <t xml:space="preserve">                                                                                                       </t>
    </r>
    <r>
      <rPr>
        <sz val="10"/>
        <rFont val="Verdana"/>
        <family val="2"/>
      </rPr>
      <t xml:space="preserve">
</t>
    </r>
  </si>
  <si>
    <t xml:space="preserve">Dobava i montaža bakrenih izoliranih cijevi Fi 18x1. U cijenu su ukjučeni svi potrebni fitinzi i ostali sitni spojni materijal. Obračun po m1 postavljene cijevi. 
</t>
  </si>
  <si>
    <t>m1</t>
  </si>
  <si>
    <r>
      <t>Dobava i montaža recirkulacijske pumpe. Pumpa mora imati nazivni napon od 230 V, cijevni priključak od 1/2" , raspon temperature tekućine od 2 °C ... 110 °C, te kao tekućinu vodu bez zraka. Obračun po komadu montirane recirkulacijske pumpe.</t>
    </r>
    <r>
      <rPr>
        <i/>
        <sz val="10"/>
        <rFont val="Verdana"/>
        <family val="2"/>
      </rPr>
      <t xml:space="preserve">                        
                                            </t>
    </r>
    <r>
      <rPr>
        <sz val="10"/>
        <rFont val="Verdana"/>
        <family val="2"/>
      </rPr>
      <t xml:space="preserve">
</t>
    </r>
  </si>
  <si>
    <t xml:space="preserve">Preinaka cjevovoda tople vode sa svim cijevima i fitinzima. Stavka obuhvaća dovod u zidu nove cijevi iz spremnika PTV do svih postojećih bojlera, prespajanje na novi vod i sanaciju šlica i keramičkih pločica.
</t>
  </si>
  <si>
    <t>Prateća elektroinstalacija</t>
  </si>
  <si>
    <t>Spajanje i puštanje u rad</t>
  </si>
  <si>
    <t>Usluga ovlaštenog servisera</t>
  </si>
  <si>
    <t>kn</t>
  </si>
  <si>
    <t>SVEUKUPNA REKAPITULACIJA:</t>
  </si>
  <si>
    <t>I.</t>
  </si>
  <si>
    <r>
      <rPr>
        <b/>
        <sz val="11"/>
        <rFont val="Arial"/>
        <family val="2"/>
      </rPr>
      <t>GRAĐEVINSKI  RADOVI</t>
    </r>
  </si>
  <si>
    <t>II.</t>
  </si>
  <si>
    <t>STROJARSKI RADOVI</t>
  </si>
  <si>
    <t>UKUPNO BEZ PDV-A:</t>
  </si>
  <si>
    <t>PDV (25%):</t>
  </si>
  <si>
    <t>SVEUKUPNO S PDV-OM:</t>
  </si>
  <si>
    <t>UKUPNO BEZ PDV-A</t>
  </si>
  <si>
    <t>IZNOS</t>
  </si>
  <si>
    <t xml:space="preserve">TROŠKOVNIK GRAĐEVINSKO-OBRTNIČKIH RADOVA - PROJEKT  ENERGETSKA OBNOVA ZGRADE OSNOVNE ŠKOLE DR. ANDRIJA MOHOROVIČIĆ, PODRUČNA ŠKOLA JUŠIĆI I DJEČJEG VRTIĆA MATULJI, OBJEKT JUŠIĆI NA ADRESI JUŠIĆI
127, JURDANI (KK.04.2.1.04.0253)
</t>
  </si>
  <si>
    <t xml:space="preserve">Dobava i postava početnog sloja elastomerne polimer bitumenske hidroizolacijske mebrane d=4,0 mm. Postavlja se na bitumenski premaz varenjem na preklopima, te djelomično mehanički učvršćuje na perimetar prema uputama proizvođača. Karakteristike koje membrana mora zadovoljiti:  otpornost donjeg sloja na niske temeprature prema EN 1109:2013 do -20 °C,  otpornost gornjeg sloja na visoke temperature prema EN 1110:2010 do +110 °C, d=4mm, istezanje pri max. vlačnoj sili prema </t>
  </si>
  <si>
    <t>DIN EN 12311-1  40%, protupožarnost od vanjskog utjecaja vatre prema EN 1187:2012/EN 13051-1:2007+A1:2009 kako slijedi: Broof (t2)(t3)(t4) ili jednakovrijedno__________________.  Postavlja se sa preklopom minimalno 10 cm, u skladu s propisanom tehnologijom od strane proizvođača membrane. Ostalo prema uputama proizvođača. Radove mora izvoditi isključivo certificirani izvođač. Obračun po m².</t>
  </si>
  <si>
    <t>Dobava i postava završnog 2. sloja elastomerne polimer bitumenske hidroizolacijske mebrane d=4,00 mm za teške terete s posipom kao završnim slojem. Postavlja se na punoplošnim varenjem  prema uputama proizvođača. Karakteristike koje  membrana mora zadovoljiti:  otpornost donjeg sloja na niske temeprature prema EN 1109:2013 do -25 °C, otpornost gornjeg sloja na visoke temperature prema EN 1110:2010 do +110 °C, d= 4mm, istezanje pri max.vlačnoj sili prema DIN EN 12311-1  40%, protupožarnost od vanjskog utjecaja vatre prema EN 1187:2012/EN 13051-1:2007+A1:2009 kako slijedi: Broof (t2)  ili jednakovrijedno_________________ .   Postavlja se sa preklopom minimalno 10 cm, u skladu s propisanom tehnologijom od strane proizvođača membrane. Ostalo prema uputama proizvođača. Radove treba izvoditi isključivo certificirani izvođač.Obračun po m².</t>
  </si>
  <si>
    <t>Dobava i postava  toplinske izolacije XPS   debljine 12cm, samogasećih ploča od ekstrudiranog polistirena prema proračunu građevinske fizike. Toplinska provodljivost prema DIN EN 12667: 0,034 W/(mK) ili jednakovrijedno__________________.        Ploče su dimenzija 100mm x 600mm. Ploče  posložiti prema uputama proizvođača. Radove treba izvoditi isključivo ovlašteni izvođač.
Obračun po m2 horizontalne toplinske izolacije.</t>
  </si>
  <si>
    <t xml:space="preserve">
Sustav:   
▪ Toplinski koeficijent otvora Uw=1,3 W/m²K s dvoslojnim staklom Ug=1,1 W/ m²K 
▪ Profili 6 komorni Uf=1,2 W/ m²K, okvir min 74 mm, krilo min 74 mm, staklo min 46 mm ugradbene dubine
▪ Boja izvana i iznutra bijela
Okov:
▪ Stolarija opremljena titan/silber okovom s višestrukim zatvaranjem, podizačem krila, štulp getribom, dodatnim položajem za provjetravanje i sekustik sigurnosnom kvakom
Staklo
▪ IZO 4/18/4 low-e staklo (26mm), Ug=1,1 W/ m²K, sustav ostakljenja STV– ljepljenje stakla i krila</t>
  </si>
  <si>
    <r>
      <t>Dobava i postava zaokretno-otklopnih prozora sa fiksnim polukružnim nadsvjetlom te pripadajućom vanjskom Al klupčicom.</t>
    </r>
    <r>
      <rPr>
        <sz val="10"/>
        <color indexed="10"/>
        <rFont val="Century Gothic"/>
        <family val="2"/>
      </rPr>
      <t xml:space="preserve"> </t>
    </r>
    <r>
      <rPr>
        <sz val="10"/>
        <rFont val="Century Gothic"/>
        <family val="2"/>
      </rPr>
      <t>Cijena uključuje sve radove do elementa u upotrebi.
Sustav s 2 brtve. 
Okvir min 74x66 mm. Krilo min 74 mm.
Boja bijela. Okov fiksni.
Staklo 4/18/4, 26 mm Ug=1,1 W/ m²K.
Toplinski koeficijent cijelog elementa Uw=1,4 W/ m²K.
T-profil okvira 2x804, dodatni profil min 42 mm.</t>
    </r>
  </si>
  <si>
    <r>
      <t>Dobava i postava dvokrilnog zaokretno-otklopnog prozora sa fiksnim polukružnim nadsvjetlima te pripadajućom vanjskom Al klupčicom.</t>
    </r>
    <r>
      <rPr>
        <sz val="10"/>
        <color indexed="60"/>
        <rFont val="Century Gothic"/>
        <family val="2"/>
      </rPr>
      <t xml:space="preserve"> </t>
    </r>
    <r>
      <rPr>
        <sz val="10"/>
        <rFont val="Century Gothic"/>
        <family val="2"/>
      </rPr>
      <t>Cijena uključuje sve radove do elementa u upotrebi.
Sustav s 2 brtve. 
Okvir min 74x66 mm. Krilo min 74 mm.
Boja bijela. Okov fiksni.
Staklo 4/18/4, 26 mm Ug=1,1 W/ m²K.
Toplinski koeficijent cijelog elementa Uw=1,4 W/ m²K.
T-profil okvira 2x804, dodatni profil min 42 mm.</t>
    </r>
  </si>
  <si>
    <t>Dobava i postava dvokrilnog zaokretno-otklopnog prozora sa fiksnim polukružnim nadsvjetloma te pripadajućom vanjskom Al klupčicom. Cijena uključuje sve radove do elementa u upotrebi.
Sustav s 2 brtve.
Okvir min 74x66 mm. Krilo min 74 mm.
Boja bijela. Okov fiksni.
Staklo 4/18/4, 26 mm Ug=1,1 W/ m²K.
Toplinski koeficijent cijelog elementa Uw=1,4 W/ m²K.
T-profil okvira 2x804, dodatni profil min 42 mm.</t>
  </si>
</sst>
</file>

<file path=xl/styles.xml><?xml version="1.0" encoding="utf-8"?>
<styleSheet xmlns="http://schemas.openxmlformats.org/spreadsheetml/2006/main">
  <numFmts count="6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00"/>
    <numFmt numFmtId="175" formatCode="&quot;Da&quot;;&quot;Da&quot;;&quot;Ne&quot;"/>
    <numFmt numFmtId="176" formatCode="&quot;Istinito&quot;;&quot;Istinito&quot;;&quot;Neistinito&quot;"/>
    <numFmt numFmtId="177" formatCode="&quot;Uključeno&quot;;&quot;Uključeno&quot;;&quot;Isključeno&quot;"/>
    <numFmt numFmtId="178" formatCode="###,##0.0"/>
    <numFmt numFmtId="179" formatCode="###,##0"/>
    <numFmt numFmtId="180" formatCode="#,##0.0"/>
    <numFmt numFmtId="181" formatCode="0.0"/>
    <numFmt numFmtId="182" formatCode="#,##0.00;[Red]#,##0.00"/>
    <numFmt numFmtId="183" formatCode="#,##0.00\ &quot;m3&quot;"/>
    <numFmt numFmtId="184" formatCode="#,##0.00\ &quot;kg/m3&quot;"/>
    <numFmt numFmtId="185" formatCode="#,##0.00\ &quot;kg&quot;"/>
    <numFmt numFmtId="186" formatCode="#,##0\ &quot;kg/m3&quot;"/>
    <numFmt numFmtId="187" formatCode="#,##0\ &quot;kg/m2&quot;"/>
    <numFmt numFmtId="188" formatCode="###,##0.000"/>
    <numFmt numFmtId="189" formatCode="###,##0.0000"/>
    <numFmt numFmtId="190" formatCode="#,##0.00\ &quot;m2&quot;"/>
    <numFmt numFmtId="191" formatCode="#,##0.000\ &quot;m2&quot;"/>
    <numFmt numFmtId="192" formatCode="#,##0\ _k_n"/>
    <numFmt numFmtId="193" formatCode="0.0%"/>
    <numFmt numFmtId="194" formatCode="#,##0.00\ &quot;m'&quot;"/>
    <numFmt numFmtId="195" formatCode="#,##0.00\ &quot;kom&quot;"/>
    <numFmt numFmtId="196" formatCode="#,##0.0\ &quot;kom&quot;"/>
    <numFmt numFmtId="197" formatCode="#,##0\ &quot;kom&quot;"/>
    <numFmt numFmtId="198" formatCode="#,##0.0\ &quot;m'&quot;"/>
    <numFmt numFmtId="199" formatCode="#,##0\ &quot;m'&quot;"/>
    <numFmt numFmtId="200" formatCode="#,##0.000\ &quot;m3&quot;"/>
    <numFmt numFmtId="201" formatCode="#,##0.0\ &quot;kg/m2&quot;"/>
    <numFmt numFmtId="202" formatCode="0.000"/>
    <numFmt numFmtId="203" formatCode="0.0000"/>
    <numFmt numFmtId="204" formatCode="0.00000"/>
    <numFmt numFmtId="205" formatCode="#,##0.0000\ &quot;m3&quot;"/>
    <numFmt numFmtId="206" formatCode="#,##0.000"/>
    <numFmt numFmtId="207" formatCode="#,##0.00_ ;[Red]\-#,##0.00\ "/>
    <numFmt numFmtId="208" formatCode="#,##0.00\ &quot;kn&quot;"/>
    <numFmt numFmtId="209" formatCode="&quot;Yes&quot;;&quot;Yes&quot;;&quot;No&quot;"/>
    <numFmt numFmtId="210" formatCode="&quot;True&quot;;&quot;True&quot;;&quot;False&quot;"/>
    <numFmt numFmtId="211" formatCode="&quot;On&quot;;&quot;On&quot;;&quot;Off&quot;"/>
    <numFmt numFmtId="212" formatCode="[$€-2]\ #,##0.00_);[Red]\([$€-2]\ #,##0.00\)"/>
    <numFmt numFmtId="213" formatCode="_-* #,##0.00\ [$€-1]_-;\-* #,##0.00\ [$€-1]_-;_-* &quot;-&quot;??\ [$€-1]_-;_-@_-"/>
    <numFmt numFmtId="214" formatCode="[$¥€-2]\ #,##0.00_);[Red]\([$€-2]\ #,##0.00\)"/>
    <numFmt numFmtId="215" formatCode="#,##0.00\ _k_n"/>
    <numFmt numFmtId="216" formatCode="[$-41A]d\.\ mmmm\ yyyy\."/>
  </numFmts>
  <fonts count="92">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sz val="10"/>
      <color indexed="55"/>
      <name val="Arial"/>
      <family val="2"/>
    </font>
    <font>
      <sz val="11"/>
      <color indexed="8"/>
      <name val="Segoe UI"/>
      <family val="2"/>
    </font>
    <font>
      <b/>
      <sz val="10"/>
      <name val="Segoe UI"/>
      <family val="2"/>
    </font>
    <font>
      <b/>
      <sz val="11"/>
      <name val="Segoe UI"/>
      <family val="2"/>
    </font>
    <font>
      <sz val="11"/>
      <name val="Times New Roman"/>
      <family val="1"/>
    </font>
    <font>
      <sz val="10"/>
      <name val="Century Gothic"/>
      <family val="2"/>
    </font>
    <font>
      <b/>
      <sz val="10"/>
      <name val="Century Gothic"/>
      <family val="2"/>
    </font>
    <font>
      <b/>
      <sz val="12"/>
      <name val="Century Gothic"/>
      <family val="2"/>
    </font>
    <font>
      <i/>
      <sz val="10"/>
      <name val="Century Gothic"/>
      <family val="2"/>
    </font>
    <font>
      <b/>
      <i/>
      <sz val="10"/>
      <name val="Century Gothic"/>
      <family val="2"/>
    </font>
    <font>
      <b/>
      <sz val="8"/>
      <name val="Century Gothic"/>
      <family val="2"/>
    </font>
    <font>
      <i/>
      <sz val="8"/>
      <name val="Century Gothic"/>
      <family val="2"/>
    </font>
    <font>
      <i/>
      <sz val="8"/>
      <color indexed="12"/>
      <name val="Arial"/>
      <family val="2"/>
    </font>
    <font>
      <sz val="8"/>
      <name val="Century Gothic"/>
      <family val="2"/>
    </font>
    <font>
      <sz val="10"/>
      <name val="Calibri"/>
      <family val="2"/>
    </font>
    <font>
      <b/>
      <sz val="8"/>
      <name val="Arial"/>
      <family val="2"/>
    </font>
    <font>
      <sz val="12"/>
      <name val="Century Gothic"/>
      <family val="2"/>
    </font>
    <font>
      <sz val="10"/>
      <color indexed="60"/>
      <name val="Century Gothic"/>
      <family val="2"/>
    </font>
    <font>
      <sz val="10"/>
      <color indexed="10"/>
      <name val="Century Gothic"/>
      <family val="2"/>
    </font>
    <font>
      <sz val="10"/>
      <name val="Times New Roman"/>
      <family val="1"/>
    </font>
    <font>
      <b/>
      <sz val="11"/>
      <name val="Verdana"/>
      <family val="2"/>
    </font>
    <font>
      <b/>
      <sz val="10"/>
      <name val="Times New Roman"/>
      <family val="1"/>
    </font>
    <font>
      <b/>
      <sz val="8"/>
      <name val="Verdana"/>
      <family val="2"/>
    </font>
    <font>
      <sz val="10"/>
      <name val="Verdana"/>
      <family val="2"/>
    </font>
    <font>
      <i/>
      <sz val="10"/>
      <name val="Verdana"/>
      <family val="2"/>
    </font>
    <font>
      <i/>
      <sz val="10"/>
      <color indexed="10"/>
      <name val="Verdana"/>
      <family val="2"/>
    </font>
    <font>
      <b/>
      <sz val="12"/>
      <name val="Arial"/>
      <family val="2"/>
    </font>
    <font>
      <b/>
      <sz val="11"/>
      <name val="Arial"/>
      <family val="2"/>
    </font>
    <font>
      <sz val="11"/>
      <name val="Arial"/>
      <family val="2"/>
    </font>
    <font>
      <b/>
      <sz val="11"/>
      <name val="Century Gothic"/>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Tahoma"/>
      <family val="2"/>
    </font>
    <font>
      <sz val="10"/>
      <color indexed="8"/>
      <name val="Times New Roman"/>
      <family val="1"/>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10"/>
      <name val="Arial"/>
      <family val="2"/>
    </font>
    <font>
      <strike/>
      <sz val="10"/>
      <color indexed="10"/>
      <name val="Century Gothic"/>
      <family val="2"/>
    </font>
    <font>
      <sz val="11"/>
      <color indexed="8"/>
      <name val="Arial Black"/>
      <family val="2"/>
    </font>
    <font>
      <b/>
      <sz val="10"/>
      <color indexed="8"/>
      <name val="Verdana"/>
      <family val="2"/>
    </font>
    <font>
      <b/>
      <sz val="11"/>
      <color indexed="8"/>
      <name val="Verdana"/>
      <family val="2"/>
    </font>
    <font>
      <sz val="10"/>
      <color indexed="8"/>
      <name val="Verdana"/>
      <family val="2"/>
    </font>
    <font>
      <b/>
      <sz val="11"/>
      <color indexed="8"/>
      <name val="Arial"/>
      <family val="2"/>
    </font>
    <font>
      <b/>
      <sz val="12"/>
      <color indexed="8"/>
      <name val="Verdana"/>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trike/>
      <sz val="10"/>
      <color rgb="FFFF0000"/>
      <name val="Century Gothic"/>
      <family val="2"/>
    </font>
    <font>
      <sz val="10"/>
      <color rgb="FFFF0000"/>
      <name val="Century Gothic"/>
      <family val="2"/>
    </font>
    <font>
      <sz val="11"/>
      <color rgb="FF000000"/>
      <name val="Arial Black"/>
      <family val="2"/>
    </font>
    <font>
      <b/>
      <sz val="10"/>
      <color rgb="FF000000"/>
      <name val="Verdana"/>
      <family val="2"/>
    </font>
    <font>
      <b/>
      <sz val="11"/>
      <color rgb="FF000000"/>
      <name val="Verdana"/>
      <family val="2"/>
    </font>
    <font>
      <sz val="10"/>
      <color rgb="FF000000"/>
      <name val="Verdana"/>
      <family val="2"/>
    </font>
    <font>
      <b/>
      <sz val="11"/>
      <color rgb="FF000000"/>
      <name val="Arial"/>
      <family val="2"/>
    </font>
    <font>
      <b/>
      <sz val="12"/>
      <color rgb="FF000000"/>
      <name val="Verdana"/>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ck"/>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68" fillId="0" borderId="0" applyNumberFormat="0" applyFill="0" applyBorder="0" applyAlignment="0" applyProtection="0"/>
    <xf numFmtId="0" fontId="2"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 fillId="0" borderId="0" applyNumberFormat="0" applyFill="0" applyBorder="0" applyAlignment="0" applyProtection="0"/>
    <xf numFmtId="0" fontId="73" fillId="30" borderId="1" applyNumberFormat="0" applyAlignment="0" applyProtection="0"/>
    <xf numFmtId="1" fontId="0" fillId="0" borderId="0">
      <alignment horizontal="left" vertical="top"/>
      <protection/>
    </xf>
    <xf numFmtId="0" fontId="0" fillId="0" borderId="0">
      <alignment horizontal="justify" vertical="top" wrapText="1"/>
      <protection/>
    </xf>
    <xf numFmtId="0" fontId="0" fillId="0" borderId="0">
      <alignment horizontal="left"/>
      <protection/>
    </xf>
    <xf numFmtId="4" fontId="0" fillId="0" borderId="0">
      <alignment horizontal="right"/>
      <protection/>
    </xf>
    <xf numFmtId="4" fontId="0" fillId="0" borderId="0">
      <alignment horizontal="right" wrapText="1"/>
      <protection/>
    </xf>
    <xf numFmtId="4" fontId="0" fillId="0" borderId="0">
      <alignment horizontal="right"/>
      <protection/>
    </xf>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76" fillId="0" borderId="0">
      <alignment/>
      <protection/>
    </xf>
    <xf numFmtId="0" fontId="77" fillId="0" borderId="0">
      <alignment/>
      <protection/>
    </xf>
    <xf numFmtId="0" fontId="0" fillId="0" borderId="0">
      <alignment/>
      <protection/>
    </xf>
    <xf numFmtId="0" fontId="0" fillId="0" borderId="0">
      <alignment/>
      <protection/>
    </xf>
    <xf numFmtId="0" fontId="63" fillId="0" borderId="0">
      <alignment/>
      <protection/>
    </xf>
    <xf numFmtId="0" fontId="0" fillId="32" borderId="7" applyNumberFormat="0" applyFont="0" applyAlignment="0" applyProtection="0"/>
    <xf numFmtId="0" fontId="9" fillId="0" borderId="0">
      <alignment horizontal="left"/>
      <protection/>
    </xf>
    <xf numFmtId="0" fontId="9" fillId="0" borderId="0">
      <alignment horizontal="left"/>
      <protection/>
    </xf>
    <xf numFmtId="0" fontId="0" fillId="0" borderId="0">
      <alignment/>
      <protection/>
    </xf>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263">
    <xf numFmtId="0" fontId="0" fillId="0" borderId="0" xfId="0"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4" fontId="0" fillId="0" borderId="10" xfId="0" applyNumberFormat="1" applyFont="1" applyFill="1" applyBorder="1" applyAlignment="1">
      <alignment/>
    </xf>
    <xf numFmtId="4" fontId="0" fillId="0" borderId="10" xfId="0" applyNumberFormat="1" applyFont="1" applyFill="1" applyBorder="1" applyAlignment="1">
      <alignment/>
    </xf>
    <xf numFmtId="4" fontId="0" fillId="0" borderId="10" xfId="0" applyNumberFormat="1" applyFont="1" applyFill="1" applyBorder="1" applyAlignment="1">
      <alignment vertical="center"/>
    </xf>
    <xf numFmtId="4" fontId="0" fillId="0" borderId="0" xfId="0" applyNumberFormat="1" applyFont="1" applyFill="1" applyBorder="1" applyAlignment="1">
      <alignment/>
    </xf>
    <xf numFmtId="0" fontId="0" fillId="0" borderId="0" xfId="0" applyFont="1" applyFill="1" applyAlignment="1">
      <alignment wrapText="1"/>
    </xf>
    <xf numFmtId="4" fontId="0" fillId="0" borderId="10" xfId="0" applyNumberFormat="1" applyFont="1" applyFill="1" applyBorder="1" applyAlignment="1">
      <alignment wrapText="1"/>
    </xf>
    <xf numFmtId="0" fontId="0" fillId="0" borderId="0" xfId="0" applyFont="1" applyFill="1" applyBorder="1" applyAlignment="1">
      <alignment wrapText="1"/>
    </xf>
    <xf numFmtId="0" fontId="10" fillId="0" borderId="0" xfId="0" applyFont="1" applyFill="1" applyBorder="1" applyAlignment="1">
      <alignment vertical="top" wrapText="1"/>
    </xf>
    <xf numFmtId="174" fontId="10" fillId="0" borderId="0" xfId="0" applyNumberFormat="1" applyFont="1" applyFill="1" applyBorder="1" applyAlignment="1">
      <alignment/>
    </xf>
    <xf numFmtId="0" fontId="13" fillId="0" borderId="0" xfId="58" applyFont="1" applyFill="1" applyAlignment="1">
      <alignment horizontal="justify" vertical="top" wrapText="1"/>
      <protection/>
    </xf>
    <xf numFmtId="0" fontId="11" fillId="0" borderId="0" xfId="0" applyFont="1" applyFill="1" applyBorder="1" applyAlignment="1">
      <alignment vertical="top" wrapText="1"/>
    </xf>
    <xf numFmtId="0" fontId="11" fillId="0" borderId="11" xfId="0" applyFont="1" applyFill="1" applyBorder="1" applyAlignment="1">
      <alignment vertical="top" wrapText="1"/>
    </xf>
    <xf numFmtId="0" fontId="10" fillId="0" borderId="0" xfId="0" applyFont="1" applyFill="1" applyBorder="1" applyAlignment="1">
      <alignment horizontal="left" vertical="top" wrapText="1"/>
    </xf>
    <xf numFmtId="0" fontId="16" fillId="0" borderId="0" xfId="58" applyFont="1" applyFill="1" applyAlignment="1">
      <alignment horizontal="justify" vertical="top" wrapText="1"/>
      <protection/>
    </xf>
    <xf numFmtId="0" fontId="10" fillId="0" borderId="0" xfId="0" applyFont="1" applyFill="1" applyAlignment="1">
      <alignment horizontal="left" vertical="top" wrapText="1"/>
    </xf>
    <xf numFmtId="0" fontId="10" fillId="0" borderId="0" xfId="0" applyFont="1" applyFill="1" applyBorder="1" applyAlignment="1">
      <alignment horizontal="left" vertical="top"/>
    </xf>
    <xf numFmtId="174" fontId="10" fillId="0" borderId="11" xfId="0" applyNumberFormat="1" applyFont="1" applyFill="1" applyBorder="1" applyAlignment="1">
      <alignment/>
    </xf>
    <xf numFmtId="174" fontId="10" fillId="0" borderId="0" xfId="0" applyNumberFormat="1" applyFont="1" applyFill="1" applyAlignment="1">
      <alignment wrapText="1"/>
    </xf>
    <xf numFmtId="0" fontId="10" fillId="0" borderId="0" xfId="0" applyFont="1" applyFill="1" applyAlignment="1">
      <alignment horizontal="left" vertical="top"/>
    </xf>
    <xf numFmtId="174" fontId="10" fillId="0" borderId="0" xfId="0" applyNumberFormat="1" applyFont="1" applyFill="1" applyAlignment="1">
      <alignment/>
    </xf>
    <xf numFmtId="0" fontId="10" fillId="0" borderId="0" xfId="0" applyFont="1" applyFill="1" applyAlignment="1">
      <alignment horizontal="center" wrapText="1"/>
    </xf>
    <xf numFmtId="2" fontId="10" fillId="0" borderId="0" xfId="0" applyNumberFormat="1" applyFont="1" applyFill="1" applyAlignment="1">
      <alignment horizontal="center" wrapText="1"/>
    </xf>
    <xf numFmtId="174" fontId="10" fillId="0" borderId="0" xfId="0" applyNumberFormat="1" applyFont="1" applyFill="1" applyBorder="1" applyAlignment="1">
      <alignment/>
    </xf>
    <xf numFmtId="174" fontId="11" fillId="0" borderId="0" xfId="0" applyNumberFormat="1" applyFont="1" applyFill="1" applyBorder="1" applyAlignment="1">
      <alignment vertical="center"/>
    </xf>
    <xf numFmtId="174" fontId="18" fillId="0" borderId="0" xfId="0" applyNumberFormat="1" applyFont="1" applyFill="1" applyBorder="1" applyAlignment="1">
      <alignment/>
    </xf>
    <xf numFmtId="49" fontId="15" fillId="0" borderId="0" xfId="75" applyNumberFormat="1" applyFont="1" applyFill="1" applyBorder="1" applyAlignment="1">
      <alignment horizontal="center" vertical="center" wrapText="1"/>
      <protection/>
    </xf>
    <xf numFmtId="0" fontId="15" fillId="0" borderId="0" xfId="65" applyFont="1" applyFill="1" applyBorder="1" applyAlignment="1">
      <alignment horizontal="center" vertical="center" wrapText="1" shrinkToFit="1"/>
      <protection/>
    </xf>
    <xf numFmtId="4" fontId="15" fillId="0" borderId="0" xfId="75" applyNumberFormat="1" applyFont="1" applyFill="1" applyBorder="1" applyAlignment="1">
      <alignment horizontal="center" vertical="center" wrapText="1"/>
      <protection/>
    </xf>
    <xf numFmtId="181" fontId="15" fillId="0" borderId="0" xfId="75" applyNumberFormat="1" applyFont="1" applyFill="1" applyBorder="1" applyAlignment="1">
      <alignment horizontal="center" vertical="center"/>
      <protection/>
    </xf>
    <xf numFmtId="0" fontId="15" fillId="0" borderId="0" xfId="75" applyFont="1" applyFill="1" applyBorder="1" applyAlignment="1">
      <alignment horizontal="center" vertical="center" wrapText="1"/>
      <protection/>
    </xf>
    <xf numFmtId="174" fontId="10" fillId="0" borderId="0" xfId="0" applyNumberFormat="1" applyFont="1" applyFill="1" applyAlignment="1">
      <alignment/>
    </xf>
    <xf numFmtId="0" fontId="10" fillId="0" borderId="0" xfId="0" applyFont="1" applyFill="1" applyAlignment="1">
      <alignment vertical="top" wrapText="1"/>
    </xf>
    <xf numFmtId="0" fontId="10" fillId="0" borderId="0" xfId="0" applyFont="1" applyFill="1" applyBorder="1" applyAlignment="1">
      <alignment horizontal="right" vertical="top" wrapText="1"/>
    </xf>
    <xf numFmtId="174" fontId="11" fillId="0" borderId="0" xfId="0" applyNumberFormat="1" applyFont="1" applyFill="1" applyBorder="1" applyAlignment="1">
      <alignment/>
    </xf>
    <xf numFmtId="0" fontId="10" fillId="0" borderId="0" xfId="0" applyFont="1" applyFill="1" applyBorder="1" applyAlignment="1">
      <alignment horizontal="left"/>
    </xf>
    <xf numFmtId="0" fontId="11" fillId="0" borderId="12" xfId="0" applyFont="1" applyFill="1" applyBorder="1" applyAlignment="1">
      <alignment horizontal="left" vertical="top"/>
    </xf>
    <xf numFmtId="174" fontId="11" fillId="0" borderId="13" xfId="0" applyNumberFormat="1" applyFont="1" applyFill="1" applyBorder="1" applyAlignment="1">
      <alignment/>
    </xf>
    <xf numFmtId="0" fontId="10" fillId="0" borderId="0" xfId="0" applyFont="1" applyFill="1" applyAlignment="1">
      <alignment horizontal="center"/>
    </xf>
    <xf numFmtId="0" fontId="10" fillId="0" borderId="11" xfId="0" applyFont="1" applyFill="1" applyBorder="1" applyAlignment="1">
      <alignment horizontal="center"/>
    </xf>
    <xf numFmtId="0" fontId="10" fillId="0" borderId="0" xfId="0" applyFont="1" applyFill="1" applyBorder="1" applyAlignment="1">
      <alignment horizontal="center"/>
    </xf>
    <xf numFmtId="0" fontId="4" fillId="0" borderId="0" xfId="0" applyFont="1" applyFill="1" applyAlignment="1">
      <alignment/>
    </xf>
    <xf numFmtId="4" fontId="4" fillId="0" borderId="0" xfId="0" applyNumberFormat="1" applyFont="1" applyFill="1" applyBorder="1" applyAlignment="1">
      <alignment/>
    </xf>
    <xf numFmtId="174" fontId="0" fillId="0" borderId="0" xfId="0" applyNumberFormat="1" applyFont="1" applyFill="1" applyAlignment="1">
      <alignment/>
    </xf>
    <xf numFmtId="0" fontId="5" fillId="0" borderId="0" xfId="0" applyFont="1" applyFill="1" applyBorder="1" applyAlignment="1">
      <alignment/>
    </xf>
    <xf numFmtId="0" fontId="18" fillId="0" borderId="0" xfId="0" applyFont="1" applyFill="1" applyAlignment="1">
      <alignment horizontal="left" vertical="top"/>
    </xf>
    <xf numFmtId="0" fontId="18" fillId="0" borderId="0" xfId="0" applyFont="1" applyFill="1" applyAlignment="1">
      <alignment horizontal="center"/>
    </xf>
    <xf numFmtId="174" fontId="18" fillId="0" borderId="0" xfId="0" applyNumberFormat="1" applyFont="1" applyFill="1" applyAlignment="1">
      <alignment/>
    </xf>
    <xf numFmtId="174" fontId="18" fillId="0" borderId="0" xfId="0" applyNumberFormat="1" applyFont="1" applyFill="1" applyAlignment="1">
      <alignment/>
    </xf>
    <xf numFmtId="0" fontId="11" fillId="0" borderId="0" xfId="0" applyFont="1" applyFill="1" applyBorder="1" applyAlignment="1">
      <alignment horizontal="left" vertical="top"/>
    </xf>
    <xf numFmtId="174" fontId="11" fillId="0" borderId="0" xfId="0" applyNumberFormat="1" applyFont="1" applyFill="1" applyBorder="1" applyAlignment="1">
      <alignment/>
    </xf>
    <xf numFmtId="0" fontId="10" fillId="0" borderId="0" xfId="0" applyFont="1" applyFill="1" applyBorder="1" applyAlignment="1">
      <alignment horizontal="justify" vertical="top" wrapText="1"/>
    </xf>
    <xf numFmtId="0" fontId="10" fillId="0" borderId="0" xfId="0" applyFont="1" applyFill="1" applyBorder="1" applyAlignment="1">
      <alignment horizontal="center" vertical="top"/>
    </xf>
    <xf numFmtId="0" fontId="11" fillId="0" borderId="12" xfId="0" applyFont="1" applyFill="1" applyBorder="1" applyAlignment="1">
      <alignment horizontal="left"/>
    </xf>
    <xf numFmtId="0" fontId="11" fillId="0" borderId="14" xfId="0" applyFont="1" applyFill="1" applyBorder="1" applyAlignment="1">
      <alignment horizontal="left"/>
    </xf>
    <xf numFmtId="0" fontId="11" fillId="0" borderId="14" xfId="0" applyFont="1" applyFill="1" applyBorder="1" applyAlignment="1">
      <alignment vertical="top" wrapText="1"/>
    </xf>
    <xf numFmtId="0" fontId="10" fillId="0" borderId="14" xfId="0" applyFont="1" applyFill="1" applyBorder="1" applyAlignment="1">
      <alignment horizontal="center"/>
    </xf>
    <xf numFmtId="174" fontId="10" fillId="0" borderId="14" xfId="0" applyNumberFormat="1" applyFont="1" applyFill="1" applyBorder="1" applyAlignment="1">
      <alignment/>
    </xf>
    <xf numFmtId="174" fontId="11" fillId="0" borderId="14" xfId="0" applyNumberFormat="1" applyFont="1" applyFill="1" applyBorder="1" applyAlignment="1">
      <alignment/>
    </xf>
    <xf numFmtId="0" fontId="10" fillId="0" borderId="0" xfId="0" applyFont="1" applyFill="1" applyAlignment="1">
      <alignment horizontal="justify" vertical="top" wrapText="1"/>
    </xf>
    <xf numFmtId="0" fontId="10" fillId="0" borderId="0" xfId="0" applyFont="1" applyFill="1" applyAlignment="1">
      <alignment horizontal="center" vertical="top" wrapText="1"/>
    </xf>
    <xf numFmtId="0" fontId="10" fillId="0" borderId="0" xfId="0" applyFont="1" applyFill="1" applyAlignment="1">
      <alignment horizontal="right" vertical="top" wrapText="1"/>
    </xf>
    <xf numFmtId="7" fontId="10" fillId="0" borderId="0" xfId="0" applyNumberFormat="1" applyFont="1" applyFill="1" applyAlignment="1">
      <alignment horizontal="right" wrapText="1"/>
    </xf>
    <xf numFmtId="0" fontId="10" fillId="0" borderId="0" xfId="65" applyNumberFormat="1" applyFont="1" applyFill="1" applyAlignment="1">
      <alignment horizontal="justify" vertical="top" wrapText="1"/>
      <protection/>
    </xf>
    <xf numFmtId="0" fontId="11" fillId="0" borderId="12" xfId="0" applyFont="1" applyFill="1" applyBorder="1" applyAlignment="1">
      <alignment horizontal="left" vertical="center"/>
    </xf>
    <xf numFmtId="174" fontId="11" fillId="0" borderId="13" xfId="0" applyNumberFormat="1" applyFont="1" applyFill="1" applyBorder="1" applyAlignment="1">
      <alignment vertical="center"/>
    </xf>
    <xf numFmtId="0" fontId="11" fillId="0" borderId="0" xfId="0" applyFont="1" applyFill="1" applyBorder="1" applyAlignment="1">
      <alignment horizontal="left"/>
    </xf>
    <xf numFmtId="0" fontId="82" fillId="0" borderId="0" xfId="0" applyFont="1" applyFill="1" applyBorder="1" applyAlignment="1">
      <alignment/>
    </xf>
    <xf numFmtId="0" fontId="16" fillId="0" borderId="0" xfId="0" applyFont="1" applyFill="1" applyAlignment="1">
      <alignment vertical="top" wrapText="1"/>
    </xf>
    <xf numFmtId="0" fontId="13" fillId="0" borderId="0" xfId="0" applyFont="1" applyFill="1" applyBorder="1" applyAlignment="1">
      <alignment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horizontal="center" wrapText="1"/>
    </xf>
    <xf numFmtId="2" fontId="11" fillId="0" borderId="0" xfId="0" applyNumberFormat="1" applyFont="1" applyFill="1" applyBorder="1" applyAlignment="1">
      <alignment horizontal="left"/>
    </xf>
    <xf numFmtId="208" fontId="11" fillId="0" borderId="0" xfId="0" applyNumberFormat="1" applyFont="1" applyFill="1" applyBorder="1" applyAlignment="1">
      <alignment horizontal="center"/>
    </xf>
    <xf numFmtId="208" fontId="7" fillId="0" borderId="0" xfId="0" applyNumberFormat="1" applyFont="1" applyFill="1" applyBorder="1" applyAlignment="1">
      <alignment horizontal="right"/>
    </xf>
    <xf numFmtId="208" fontId="8" fillId="0" borderId="0" xfId="0" applyNumberFormat="1" applyFont="1" applyFill="1" applyBorder="1" applyAlignment="1">
      <alignment horizontal="left"/>
    </xf>
    <xf numFmtId="0" fontId="6" fillId="0" borderId="0" xfId="0" applyFont="1" applyFill="1" applyAlignment="1">
      <alignment horizontal="left"/>
    </xf>
    <xf numFmtId="0" fontId="18" fillId="0" borderId="0" xfId="0" applyFont="1" applyFill="1" applyBorder="1" applyAlignment="1">
      <alignment horizontal="left" vertical="top"/>
    </xf>
    <xf numFmtId="0" fontId="18" fillId="0" borderId="0" xfId="0" applyFont="1" applyFill="1" applyBorder="1" applyAlignment="1">
      <alignment horizontal="center"/>
    </xf>
    <xf numFmtId="174" fontId="18" fillId="0" borderId="0" xfId="0" applyNumberFormat="1" applyFont="1" applyFill="1" applyBorder="1" applyAlignment="1">
      <alignment/>
    </xf>
    <xf numFmtId="4" fontId="4" fillId="0" borderId="10" xfId="0" applyNumberFormat="1" applyFont="1" applyFill="1" applyBorder="1" applyAlignment="1">
      <alignment/>
    </xf>
    <xf numFmtId="0" fontId="4" fillId="0" borderId="0" xfId="0" applyFont="1" applyFill="1" applyBorder="1" applyAlignment="1">
      <alignment/>
    </xf>
    <xf numFmtId="0" fontId="17" fillId="0" borderId="0" xfId="0" applyFont="1" applyFill="1" applyAlignment="1">
      <alignment/>
    </xf>
    <xf numFmtId="0" fontId="20" fillId="0" borderId="0" xfId="0" applyFont="1" applyFill="1" applyAlignment="1">
      <alignment horizontal="center" vertical="center"/>
    </xf>
    <xf numFmtId="0" fontId="10" fillId="0" borderId="15" xfId="0" applyFont="1" applyFill="1" applyBorder="1" applyAlignment="1">
      <alignment horizontal="center"/>
    </xf>
    <xf numFmtId="174" fontId="10" fillId="0" borderId="15" xfId="0" applyNumberFormat="1" applyFont="1" applyFill="1" applyBorder="1" applyAlignment="1">
      <alignment/>
    </xf>
    <xf numFmtId="0" fontId="14" fillId="0" borderId="0" xfId="0" applyFont="1" applyFill="1" applyAlignment="1">
      <alignment vertical="top" wrapText="1"/>
    </xf>
    <xf numFmtId="1" fontId="10" fillId="0" borderId="0" xfId="0" applyNumberFormat="1" applyFont="1" applyFill="1" applyAlignment="1">
      <alignment horizontal="right"/>
    </xf>
    <xf numFmtId="2" fontId="10" fillId="0" borderId="0" xfId="0" applyNumberFormat="1" applyFont="1" applyFill="1" applyBorder="1" applyAlignment="1">
      <alignment horizontal="center"/>
    </xf>
    <xf numFmtId="0" fontId="10" fillId="0" borderId="0" xfId="0" applyFont="1" applyFill="1" applyBorder="1" applyAlignment="1">
      <alignment horizontal="right"/>
    </xf>
    <xf numFmtId="174" fontId="10" fillId="0" borderId="0" xfId="0" applyNumberFormat="1" applyFont="1" applyFill="1" applyBorder="1" applyAlignment="1">
      <alignment horizontal="center"/>
    </xf>
    <xf numFmtId="49" fontId="10" fillId="0" borderId="0" xfId="0" applyNumberFormat="1" applyFont="1" applyFill="1" applyBorder="1" applyAlignment="1">
      <alignment horizontal="right"/>
    </xf>
    <xf numFmtId="0" fontId="10" fillId="0" borderId="15" xfId="0" applyFont="1" applyFill="1" applyBorder="1" applyAlignment="1">
      <alignment horizontal="left" vertical="top"/>
    </xf>
    <xf numFmtId="0" fontId="10" fillId="0" borderId="15" xfId="0" applyFont="1" applyFill="1" applyBorder="1" applyAlignment="1">
      <alignment vertical="top" wrapText="1"/>
    </xf>
    <xf numFmtId="174" fontId="10" fillId="0" borderId="15" xfId="0" applyNumberFormat="1" applyFont="1" applyFill="1" applyBorder="1" applyAlignment="1">
      <alignment/>
    </xf>
    <xf numFmtId="0" fontId="10" fillId="0" borderId="0" xfId="0" applyFont="1" applyFill="1" applyAlignment="1">
      <alignment horizontal="center" vertical="center" wrapText="1"/>
    </xf>
    <xf numFmtId="0" fontId="0" fillId="0" borderId="0" xfId="0" applyFont="1" applyFill="1" applyAlignment="1">
      <alignment vertical="top"/>
    </xf>
    <xf numFmtId="4" fontId="0" fillId="0" borderId="0" xfId="0" applyNumberFormat="1" applyFont="1" applyFill="1" applyAlignment="1">
      <alignment/>
    </xf>
    <xf numFmtId="0" fontId="12" fillId="0" borderId="0" xfId="0" applyFont="1" applyFill="1" applyBorder="1" applyAlignment="1">
      <alignment horizontal="center" vertical="top"/>
    </xf>
    <xf numFmtId="0" fontId="12" fillId="0" borderId="0" xfId="0" applyFont="1" applyFill="1" applyBorder="1" applyAlignment="1">
      <alignment vertical="top"/>
    </xf>
    <xf numFmtId="0" fontId="12" fillId="0" borderId="0" xfId="0" applyFont="1" applyFill="1" applyBorder="1" applyAlignment="1">
      <alignment horizontal="right"/>
    </xf>
    <xf numFmtId="174" fontId="12" fillId="0" borderId="0" xfId="0" applyNumberFormat="1" applyFont="1" applyFill="1" applyBorder="1" applyAlignment="1">
      <alignment horizontal="center"/>
    </xf>
    <xf numFmtId="174" fontId="12" fillId="0" borderId="0" xfId="0" applyNumberFormat="1" applyFont="1" applyFill="1" applyBorder="1" applyAlignment="1">
      <alignment/>
    </xf>
    <xf numFmtId="0" fontId="10" fillId="0" borderId="0" xfId="0" applyFont="1" applyFill="1" applyAlignment="1">
      <alignment horizontal="center" vertical="top"/>
    </xf>
    <xf numFmtId="0" fontId="10" fillId="0" borderId="0" xfId="0" applyFont="1" applyFill="1" applyAlignment="1">
      <alignment horizontal="right"/>
    </xf>
    <xf numFmtId="174" fontId="10" fillId="0" borderId="0" xfId="0" applyNumberFormat="1" applyFont="1" applyFill="1" applyAlignment="1">
      <alignment horizontal="center"/>
    </xf>
    <xf numFmtId="0" fontId="11" fillId="0" borderId="0" xfId="0" applyFont="1" applyFill="1" applyAlignment="1">
      <alignment horizontal="center" vertical="top"/>
    </xf>
    <xf numFmtId="0" fontId="11" fillId="0" borderId="0" xfId="0" applyFont="1" applyFill="1" applyAlignment="1">
      <alignment vertical="top" wrapText="1"/>
    </xf>
    <xf numFmtId="0" fontId="11" fillId="0" borderId="0" xfId="0" applyFont="1" applyFill="1" applyAlignment="1">
      <alignment horizontal="right"/>
    </xf>
    <xf numFmtId="174" fontId="11" fillId="0" borderId="0" xfId="0" applyNumberFormat="1" applyFont="1" applyFill="1" applyAlignment="1">
      <alignment/>
    </xf>
    <xf numFmtId="0" fontId="11" fillId="0" borderId="0" xfId="0" applyFont="1" applyFill="1" applyAlignment="1">
      <alignment/>
    </xf>
    <xf numFmtId="0" fontId="11" fillId="0" borderId="16" xfId="0" applyFont="1" applyFill="1" applyBorder="1" applyAlignment="1">
      <alignment horizontal="center" vertical="top"/>
    </xf>
    <xf numFmtId="0" fontId="11" fillId="0" borderId="16" xfId="0" applyFont="1" applyFill="1" applyBorder="1" applyAlignment="1">
      <alignment vertical="top" wrapText="1"/>
    </xf>
    <xf numFmtId="0" fontId="11" fillId="0" borderId="16" xfId="0" applyFont="1" applyFill="1" applyBorder="1" applyAlignment="1">
      <alignment horizontal="right"/>
    </xf>
    <xf numFmtId="174" fontId="11" fillId="0" borderId="16" xfId="0" applyNumberFormat="1" applyFont="1" applyFill="1" applyBorder="1" applyAlignment="1">
      <alignment/>
    </xf>
    <xf numFmtId="0" fontId="12" fillId="0" borderId="0" xfId="0" applyFont="1" applyFill="1" applyAlignment="1">
      <alignment vertical="top" wrapText="1"/>
    </xf>
    <xf numFmtId="0" fontId="10" fillId="0" borderId="0" xfId="0" applyFont="1" applyFill="1" applyBorder="1" applyAlignment="1">
      <alignment horizontal="center" vertical="top" wrapText="1"/>
    </xf>
    <xf numFmtId="0" fontId="11" fillId="0" borderId="0" xfId="0" applyFont="1" applyFill="1" applyBorder="1" applyAlignment="1">
      <alignment horizontal="left" vertical="center"/>
    </xf>
    <xf numFmtId="0" fontId="10" fillId="0" borderId="0" xfId="0" applyFont="1" applyFill="1" applyAlignment="1">
      <alignment horizontal="left" vertical="center" wrapText="1"/>
    </xf>
    <xf numFmtId="0" fontId="10" fillId="0" borderId="0" xfId="0" applyFont="1" applyFill="1" applyBorder="1" applyAlignment="1">
      <alignment vertical="center" wrapText="1"/>
    </xf>
    <xf numFmtId="174" fontId="10" fillId="0" borderId="0" xfId="0" applyNumberFormat="1" applyFont="1" applyFill="1" applyAlignment="1">
      <alignment vertical="center" wrapText="1"/>
    </xf>
    <xf numFmtId="4" fontId="0" fillId="0" borderId="10" xfId="0" applyNumberFormat="1"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10" fillId="0" borderId="0" xfId="0" applyFont="1" applyFill="1" applyBorder="1" applyAlignment="1">
      <alignment horizontal="right" vertical="center" wrapText="1"/>
    </xf>
    <xf numFmtId="4" fontId="10" fillId="0" borderId="0" xfId="0" applyNumberFormat="1" applyFont="1" applyFill="1" applyAlignment="1">
      <alignment horizontal="right" wrapText="1"/>
    </xf>
    <xf numFmtId="4" fontId="10" fillId="0" borderId="0" xfId="0" applyNumberFormat="1" applyFont="1" applyFill="1" applyAlignment="1">
      <alignment horizontal="right"/>
    </xf>
    <xf numFmtId="4" fontId="10" fillId="0" borderId="11" xfId="0" applyNumberFormat="1" applyFont="1" applyFill="1" applyBorder="1" applyAlignment="1">
      <alignment horizontal="right"/>
    </xf>
    <xf numFmtId="4" fontId="15" fillId="0" borderId="0" xfId="75" applyNumberFormat="1" applyFont="1" applyFill="1" applyBorder="1" applyAlignment="1">
      <alignment horizontal="right" wrapText="1"/>
      <protection/>
    </xf>
    <xf numFmtId="4" fontId="0" fillId="0" borderId="0" xfId="0" applyNumberFormat="1" applyFont="1" applyFill="1" applyAlignment="1">
      <alignment horizontal="right" wrapText="1"/>
    </xf>
    <xf numFmtId="4" fontId="10" fillId="0" borderId="0" xfId="0" applyNumberFormat="1" applyFont="1" applyFill="1" applyBorder="1" applyAlignment="1">
      <alignment horizontal="right"/>
    </xf>
    <xf numFmtId="4" fontId="18" fillId="0" borderId="0" xfId="0" applyNumberFormat="1" applyFont="1" applyFill="1" applyBorder="1" applyAlignment="1">
      <alignment horizontal="right"/>
    </xf>
    <xf numFmtId="4" fontId="11" fillId="0" borderId="0" xfId="0" applyNumberFormat="1" applyFont="1" applyFill="1" applyBorder="1" applyAlignment="1">
      <alignment horizontal="right"/>
    </xf>
    <xf numFmtId="4" fontId="18" fillId="0" borderId="0" xfId="0" applyNumberFormat="1" applyFont="1" applyFill="1" applyAlignment="1">
      <alignment horizontal="right"/>
    </xf>
    <xf numFmtId="4" fontId="10" fillId="0" borderId="14" xfId="0" applyNumberFormat="1" applyFont="1" applyFill="1" applyBorder="1" applyAlignment="1">
      <alignment horizontal="right"/>
    </xf>
    <xf numFmtId="4" fontId="10" fillId="0" borderId="15" xfId="0" applyNumberFormat="1" applyFont="1" applyFill="1" applyBorder="1" applyAlignment="1">
      <alignment horizontal="right"/>
    </xf>
    <xf numFmtId="4" fontId="11" fillId="0" borderId="11" xfId="0" applyNumberFormat="1" applyFont="1" applyFill="1" applyBorder="1" applyAlignment="1">
      <alignment horizontal="right" wrapText="1"/>
    </xf>
    <xf numFmtId="4" fontId="10" fillId="0" borderId="0" xfId="0" applyNumberFormat="1" applyFont="1" applyFill="1" applyBorder="1" applyAlignment="1">
      <alignment horizontal="right" wrapText="1"/>
    </xf>
    <xf numFmtId="4" fontId="12" fillId="0" borderId="0" xfId="0" applyNumberFormat="1" applyFont="1" applyFill="1" applyBorder="1" applyAlignment="1">
      <alignment horizontal="right"/>
    </xf>
    <xf numFmtId="4" fontId="11" fillId="0" borderId="0" xfId="0" applyNumberFormat="1" applyFont="1" applyFill="1" applyAlignment="1">
      <alignment horizontal="right"/>
    </xf>
    <xf numFmtId="4" fontId="11" fillId="0" borderId="16" xfId="0" applyNumberFormat="1" applyFont="1" applyFill="1" applyBorder="1" applyAlignment="1">
      <alignment horizontal="right"/>
    </xf>
    <xf numFmtId="4" fontId="14" fillId="0" borderId="0" xfId="0" applyNumberFormat="1" applyFont="1" applyFill="1" applyAlignment="1">
      <alignment horizontal="right"/>
    </xf>
    <xf numFmtId="4" fontId="10" fillId="0" borderId="0" xfId="70" applyNumberFormat="1" applyFont="1" applyFill="1" applyAlignment="1">
      <alignment horizontal="right" wrapText="1"/>
      <protection/>
    </xf>
    <xf numFmtId="4" fontId="13" fillId="0" borderId="0" xfId="0" applyNumberFormat="1" applyFont="1" applyFill="1" applyAlignment="1">
      <alignment horizontal="right"/>
    </xf>
    <xf numFmtId="0" fontId="10" fillId="0" borderId="17" xfId="0" applyFont="1" applyFill="1" applyBorder="1" applyAlignment="1">
      <alignment horizontal="center" vertical="top"/>
    </xf>
    <xf numFmtId="0" fontId="12" fillId="0" borderId="18" xfId="0" applyFont="1" applyFill="1" applyBorder="1" applyAlignment="1">
      <alignment vertical="top" wrapText="1"/>
    </xf>
    <xf numFmtId="0" fontId="11" fillId="0" borderId="18" xfId="0" applyFont="1" applyFill="1" applyBorder="1" applyAlignment="1">
      <alignment horizontal="right"/>
    </xf>
    <xf numFmtId="174" fontId="11" fillId="0" borderId="18" xfId="0" applyNumberFormat="1" applyFont="1" applyFill="1" applyBorder="1" applyAlignment="1">
      <alignment/>
    </xf>
    <xf numFmtId="4" fontId="11" fillId="0" borderId="18" xfId="0" applyNumberFormat="1" applyFont="1" applyFill="1" applyBorder="1" applyAlignment="1">
      <alignment horizontal="right"/>
    </xf>
    <xf numFmtId="0" fontId="83" fillId="0" borderId="0" xfId="0" applyFont="1" applyFill="1" applyAlignment="1">
      <alignment horizontal="center" wrapText="1"/>
    </xf>
    <xf numFmtId="174" fontId="83" fillId="0" borderId="0" xfId="0" applyNumberFormat="1" applyFont="1" applyFill="1" applyAlignment="1">
      <alignment wrapText="1"/>
    </xf>
    <xf numFmtId="4" fontId="83" fillId="0" borderId="0" xfId="0" applyNumberFormat="1" applyFont="1" applyFill="1" applyAlignment="1">
      <alignment horizontal="right" wrapText="1"/>
    </xf>
    <xf numFmtId="0" fontId="82" fillId="0" borderId="0" xfId="0" applyFont="1" applyFill="1" applyBorder="1" applyAlignment="1">
      <alignment vertical="center"/>
    </xf>
    <xf numFmtId="0" fontId="84" fillId="0" borderId="0" xfId="0" applyFont="1" applyFill="1" applyBorder="1" applyAlignment="1">
      <alignment vertical="top" wrapText="1"/>
    </xf>
    <xf numFmtId="0" fontId="13" fillId="0" borderId="0" xfId="0" applyFont="1" applyFill="1" applyBorder="1" applyAlignment="1">
      <alignment horizontal="justify" vertical="top" wrapText="1"/>
    </xf>
    <xf numFmtId="0" fontId="14" fillId="0" borderId="0" xfId="0" applyFont="1" applyFill="1" applyBorder="1" applyAlignment="1">
      <alignment horizontal="justify" vertical="top" wrapText="1"/>
    </xf>
    <xf numFmtId="0" fontId="10" fillId="0" borderId="0" xfId="65" applyNumberFormat="1" applyFont="1" applyFill="1" applyAlignment="1">
      <alignment horizontal="left" vertical="top" wrapText="1"/>
      <protection/>
    </xf>
    <xf numFmtId="43" fontId="10" fillId="0" borderId="0" xfId="0" applyNumberFormat="1" applyFont="1" applyFill="1" applyAlignment="1">
      <alignment wrapText="1"/>
    </xf>
    <xf numFmtId="43" fontId="10" fillId="0" borderId="0" xfId="0" applyNumberFormat="1" applyFont="1" applyFill="1" applyAlignment="1">
      <alignment vertical="center" wrapText="1"/>
    </xf>
    <xf numFmtId="43" fontId="10" fillId="0" borderId="0" xfId="0" applyNumberFormat="1" applyFont="1" applyFill="1" applyBorder="1" applyAlignment="1">
      <alignment/>
    </xf>
    <xf numFmtId="43" fontId="0" fillId="0" borderId="0" xfId="0" applyNumberFormat="1" applyFont="1" applyFill="1" applyAlignment="1">
      <alignment wrapText="1"/>
    </xf>
    <xf numFmtId="43" fontId="83" fillId="0" borderId="0" xfId="0" applyNumberFormat="1" applyFont="1" applyFill="1" applyAlignment="1">
      <alignment wrapText="1"/>
    </xf>
    <xf numFmtId="44" fontId="11" fillId="0" borderId="13" xfId="0" applyNumberFormat="1" applyFont="1" applyFill="1" applyBorder="1" applyAlignment="1">
      <alignment/>
    </xf>
    <xf numFmtId="43" fontId="10" fillId="0" borderId="0" xfId="0" applyNumberFormat="1" applyFont="1" applyFill="1" applyAlignment="1">
      <alignment horizontal="right" wrapText="1"/>
    </xf>
    <xf numFmtId="44" fontId="11" fillId="0" borderId="13" xfId="0" applyNumberFormat="1" applyFont="1" applyFill="1" applyBorder="1" applyAlignment="1">
      <alignment vertical="center"/>
    </xf>
    <xf numFmtId="43" fontId="10" fillId="0" borderId="0" xfId="0" applyNumberFormat="1" applyFont="1" applyFill="1" applyAlignment="1">
      <alignment horizontal="justify" vertical="top" wrapText="1"/>
    </xf>
    <xf numFmtId="44" fontId="10" fillId="0" borderId="0" xfId="0" applyNumberFormat="1" applyFont="1" applyFill="1" applyAlignment="1">
      <alignment/>
    </xf>
    <xf numFmtId="44" fontId="10" fillId="0" borderId="0" xfId="0" applyNumberFormat="1" applyFont="1" applyFill="1" applyBorder="1" applyAlignment="1">
      <alignment/>
    </xf>
    <xf numFmtId="43" fontId="10" fillId="0" borderId="0" xfId="0" applyNumberFormat="1" applyFont="1" applyFill="1" applyAlignment="1">
      <alignment/>
    </xf>
    <xf numFmtId="43" fontId="10" fillId="0" borderId="0" xfId="0" applyNumberFormat="1" applyFont="1" applyFill="1" applyAlignment="1">
      <alignment horizontal="right"/>
    </xf>
    <xf numFmtId="44" fontId="10" fillId="0" borderId="16" xfId="0" applyNumberFormat="1" applyFont="1" applyFill="1" applyBorder="1" applyAlignment="1">
      <alignment/>
    </xf>
    <xf numFmtId="44" fontId="11" fillId="0" borderId="0" xfId="0" applyNumberFormat="1" applyFont="1" applyFill="1" applyAlignment="1">
      <alignment/>
    </xf>
    <xf numFmtId="44" fontId="11" fillId="0" borderId="19" xfId="0" applyNumberFormat="1" applyFont="1" applyFill="1" applyBorder="1" applyAlignment="1">
      <alignment/>
    </xf>
    <xf numFmtId="43" fontId="11" fillId="0" borderId="0" xfId="0" applyNumberFormat="1" applyFont="1" applyFill="1" applyBorder="1" applyAlignment="1">
      <alignment/>
    </xf>
    <xf numFmtId="0" fontId="85" fillId="0" borderId="0" xfId="0" applyFont="1" applyAlignment="1">
      <alignment horizontal="left" vertical="top"/>
    </xf>
    <xf numFmtId="0" fontId="24" fillId="0" borderId="0" xfId="0" applyFont="1" applyAlignment="1">
      <alignment horizontal="left" vertical="top"/>
    </xf>
    <xf numFmtId="0" fontId="24" fillId="0" borderId="0" xfId="0" applyFont="1" applyAlignment="1">
      <alignment horizontal="right" vertical="top"/>
    </xf>
    <xf numFmtId="0" fontId="0" fillId="0" borderId="0" xfId="0" applyAlignment="1">
      <alignment horizontal="center" vertical="top"/>
    </xf>
    <xf numFmtId="0" fontId="26" fillId="0" borderId="15" xfId="0" applyFont="1" applyBorder="1" applyAlignment="1">
      <alignment horizontal="center" vertical="top"/>
    </xf>
    <xf numFmtId="0" fontId="3" fillId="0" borderId="15" xfId="0" applyFont="1" applyBorder="1" applyAlignment="1">
      <alignment vertical="top"/>
    </xf>
    <xf numFmtId="49" fontId="27" fillId="33" borderId="20" xfId="75" applyNumberFormat="1" applyFont="1" applyFill="1" applyBorder="1" applyAlignment="1">
      <alignment horizontal="center" vertical="center" wrapText="1"/>
      <protection/>
    </xf>
    <xf numFmtId="0" fontId="27" fillId="33" borderId="20" xfId="65" applyFont="1" applyFill="1" applyBorder="1" applyAlignment="1">
      <alignment horizontal="center" vertical="center" wrapText="1" shrinkToFit="1"/>
      <protection/>
    </xf>
    <xf numFmtId="4" fontId="27" fillId="33" borderId="20" xfId="75" applyNumberFormat="1" applyFont="1" applyFill="1" applyBorder="1" applyAlignment="1">
      <alignment horizontal="center" vertical="center" wrapText="1"/>
      <protection/>
    </xf>
    <xf numFmtId="181" fontId="27" fillId="33" borderId="20" xfId="75" applyNumberFormat="1" applyFont="1" applyFill="1" applyBorder="1" applyAlignment="1">
      <alignment horizontal="center" vertical="center"/>
      <protection/>
    </xf>
    <xf numFmtId="0" fontId="27" fillId="33" borderId="20" xfId="75" applyFont="1" applyFill="1" applyBorder="1" applyAlignment="1">
      <alignment horizontal="center" vertical="center" wrapText="1"/>
      <protection/>
    </xf>
    <xf numFmtId="0" fontId="24" fillId="0" borderId="0" xfId="0" applyFont="1" applyAlignment="1">
      <alignment horizontal="center" vertical="top"/>
    </xf>
    <xf numFmtId="0" fontId="86" fillId="0" borderId="0" xfId="0" applyFont="1" applyAlignment="1">
      <alignment horizontal="center" vertical="top"/>
    </xf>
    <xf numFmtId="0" fontId="87" fillId="0" borderId="0" xfId="0" applyFont="1" applyAlignment="1">
      <alignment horizontal="left" vertical="top"/>
    </xf>
    <xf numFmtId="0" fontId="88" fillId="0" borderId="20" xfId="0" applyFont="1" applyBorder="1" applyAlignment="1">
      <alignment horizontal="center" vertical="top" wrapText="1"/>
    </xf>
    <xf numFmtId="0" fontId="28" fillId="0" borderId="20" xfId="0" applyFont="1" applyFill="1" applyBorder="1" applyAlignment="1">
      <alignment horizontal="left" vertical="top" wrapText="1"/>
    </xf>
    <xf numFmtId="0" fontId="88" fillId="0" borderId="20" xfId="0" applyFont="1" applyBorder="1" applyAlignment="1">
      <alignment horizontal="right" wrapText="1"/>
    </xf>
    <xf numFmtId="0" fontId="88" fillId="0" borderId="20" xfId="0" applyFont="1" applyBorder="1" applyAlignment="1">
      <alignment horizontal="center" wrapText="1"/>
    </xf>
    <xf numFmtId="4" fontId="88" fillId="0" borderId="20" xfId="0" applyNumberFormat="1" applyFont="1" applyBorder="1" applyAlignment="1">
      <alignment horizontal="right"/>
    </xf>
    <xf numFmtId="0" fontId="88" fillId="0" borderId="20" xfId="0" applyFont="1" applyBorder="1" applyAlignment="1">
      <alignment horizontal="center" vertical="top"/>
    </xf>
    <xf numFmtId="0" fontId="88" fillId="0" borderId="20" xfId="0" applyFont="1" applyBorder="1" applyAlignment="1">
      <alignment horizontal="right"/>
    </xf>
    <xf numFmtId="0" fontId="28" fillId="0" borderId="20" xfId="0" applyFont="1" applyFill="1" applyBorder="1" applyAlignment="1">
      <alignment horizontal="left" vertical="center" wrapText="1"/>
    </xf>
    <xf numFmtId="0" fontId="88" fillId="0" borderId="20" xfId="0" applyFont="1" applyBorder="1" applyAlignment="1">
      <alignment horizontal="center"/>
    </xf>
    <xf numFmtId="0" fontId="88" fillId="0" borderId="20" xfId="0" applyFont="1" applyBorder="1" applyAlignment="1">
      <alignment horizontal="left" vertical="top"/>
    </xf>
    <xf numFmtId="0" fontId="28" fillId="0" borderId="0" xfId="0" applyFont="1" applyAlignment="1">
      <alignment horizontal="center" vertical="top"/>
    </xf>
    <xf numFmtId="0" fontId="88" fillId="0" borderId="0" xfId="0" applyFont="1" applyAlignment="1">
      <alignment horizontal="right" vertical="top"/>
    </xf>
    <xf numFmtId="0" fontId="0" fillId="0" borderId="0" xfId="0" applyAlignment="1">
      <alignment vertical="top"/>
    </xf>
    <xf numFmtId="0" fontId="88" fillId="0" borderId="0" xfId="0" applyFont="1" applyAlignment="1">
      <alignment horizontal="center" vertical="top" wrapText="1"/>
    </xf>
    <xf numFmtId="4" fontId="88" fillId="0" borderId="0" xfId="0" applyNumberFormat="1" applyFont="1" applyAlignment="1">
      <alignment horizontal="right" vertical="top"/>
    </xf>
    <xf numFmtId="0" fontId="87" fillId="0" borderId="12" xfId="0" applyFont="1" applyBorder="1" applyAlignment="1">
      <alignment horizontal="left" vertical="top"/>
    </xf>
    <xf numFmtId="0" fontId="87" fillId="0" borderId="11" xfId="0" applyFont="1" applyBorder="1" applyAlignment="1">
      <alignment horizontal="left" vertical="top"/>
    </xf>
    <xf numFmtId="0" fontId="87" fillId="0" borderId="13" xfId="0" applyFont="1" applyBorder="1" applyAlignment="1">
      <alignment horizontal="left" vertical="top"/>
    </xf>
    <xf numFmtId="0" fontId="25" fillId="0" borderId="20" xfId="0" applyFont="1" applyBorder="1" applyAlignment="1">
      <alignment horizontal="center" vertical="top"/>
    </xf>
    <xf numFmtId="4" fontId="87" fillId="0" borderId="20" xfId="0" applyNumberFormat="1" applyFont="1" applyBorder="1" applyAlignment="1">
      <alignment horizontal="right" vertical="top"/>
    </xf>
    <xf numFmtId="0" fontId="88" fillId="0" borderId="0" xfId="0" applyFont="1" applyAlignment="1">
      <alignment horizontal="center" vertical="top"/>
    </xf>
    <xf numFmtId="0" fontId="87" fillId="0" borderId="21" xfId="0" applyFont="1" applyBorder="1" applyAlignment="1">
      <alignment horizontal="left" vertical="top"/>
    </xf>
    <xf numFmtId="0" fontId="10" fillId="0" borderId="15" xfId="0" applyFont="1" applyFill="1" applyBorder="1" applyAlignment="1">
      <alignment horizontal="right"/>
    </xf>
    <xf numFmtId="174" fontId="10" fillId="0" borderId="22" xfId="0" applyNumberFormat="1" applyFont="1" applyFill="1" applyBorder="1" applyAlignment="1">
      <alignment/>
    </xf>
    <xf numFmtId="0" fontId="11" fillId="0" borderId="15" xfId="0" applyFont="1" applyFill="1" applyBorder="1" applyAlignment="1">
      <alignment horizontal="right"/>
    </xf>
    <xf numFmtId="174" fontId="11" fillId="0" borderId="22" xfId="0" applyNumberFormat="1" applyFont="1" applyFill="1" applyBorder="1" applyAlignment="1">
      <alignment/>
    </xf>
    <xf numFmtId="0" fontId="31" fillId="0" borderId="0" xfId="0" applyFont="1" applyAlignment="1">
      <alignment horizontal="right"/>
    </xf>
    <xf numFmtId="0" fontId="31" fillId="0" borderId="0" xfId="68" applyFont="1" applyFill="1" applyBorder="1" applyAlignment="1">
      <alignment horizontal="left" vertical="center"/>
      <protection/>
    </xf>
    <xf numFmtId="0" fontId="32" fillId="0" borderId="0" xfId="68" applyFont="1" applyFill="1" applyBorder="1" applyAlignment="1">
      <alignment horizontal="center" vertical="center" wrapText="1"/>
      <protection/>
    </xf>
    <xf numFmtId="4" fontId="89" fillId="0" borderId="0" xfId="68" applyNumberFormat="1" applyFont="1" applyFill="1" applyBorder="1" applyAlignment="1">
      <alignment horizontal="right" vertical="center" wrapText="1"/>
      <protection/>
    </xf>
    <xf numFmtId="0" fontId="32" fillId="0" borderId="21" xfId="68" applyFont="1" applyFill="1" applyBorder="1" applyAlignment="1">
      <alignment horizontal="left" vertical="center" wrapText="1"/>
      <protection/>
    </xf>
    <xf numFmtId="0" fontId="32" fillId="0" borderId="12" xfId="68" applyFont="1" applyFill="1" applyBorder="1" applyAlignment="1">
      <alignment horizontal="left" vertical="center" wrapText="1"/>
      <protection/>
    </xf>
    <xf numFmtId="0" fontId="11" fillId="0" borderId="0" xfId="65" applyNumberFormat="1" applyFont="1" applyFill="1" applyAlignment="1">
      <alignment horizontal="justify" vertical="top" wrapText="1"/>
      <protection/>
    </xf>
    <xf numFmtId="0" fontId="90" fillId="0" borderId="0" xfId="0" applyFont="1" applyAlignment="1">
      <alignment horizontal="left" vertical="top"/>
    </xf>
    <xf numFmtId="4" fontId="88" fillId="0" borderId="20" xfId="0" applyNumberFormat="1" applyFont="1" applyBorder="1" applyAlignment="1" applyProtection="1">
      <alignment horizontal="right"/>
      <protection locked="0"/>
    </xf>
    <xf numFmtId="2" fontId="88" fillId="0" borderId="20" xfId="0" applyNumberFormat="1" applyFont="1" applyBorder="1" applyAlignment="1" applyProtection="1">
      <alignment horizontal="right"/>
      <protection locked="0"/>
    </xf>
    <xf numFmtId="4" fontId="10" fillId="0" borderId="0" xfId="0" applyNumberFormat="1" applyFont="1" applyFill="1" applyAlignment="1" applyProtection="1">
      <alignment horizontal="right" wrapText="1"/>
      <protection locked="0"/>
    </xf>
    <xf numFmtId="4" fontId="10" fillId="0" borderId="0" xfId="0" applyNumberFormat="1" applyFont="1" applyFill="1" applyBorder="1" applyAlignment="1" applyProtection="1">
      <alignment horizontal="right"/>
      <protection locked="0"/>
    </xf>
    <xf numFmtId="4" fontId="10" fillId="0" borderId="0" xfId="70" applyNumberFormat="1" applyFont="1" applyFill="1" applyAlignment="1" applyProtection="1">
      <alignment horizontal="right" wrapText="1"/>
      <protection locked="0"/>
    </xf>
    <xf numFmtId="0" fontId="10" fillId="0" borderId="0" xfId="0" applyFont="1" applyFill="1" applyAlignment="1" applyProtection="1">
      <alignment horizontal="justify" vertical="top" wrapText="1"/>
      <protection locked="0"/>
    </xf>
    <xf numFmtId="4" fontId="10" fillId="0" borderId="0" xfId="0" applyNumberFormat="1" applyFont="1" applyFill="1" applyAlignment="1" applyProtection="1">
      <alignment horizontal="right"/>
      <protection locked="0"/>
    </xf>
    <xf numFmtId="4" fontId="10" fillId="0" borderId="0" xfId="0" applyNumberFormat="1" applyFont="1" applyFill="1" applyBorder="1" applyAlignment="1" applyProtection="1">
      <alignment horizontal="right" wrapText="1"/>
      <protection locked="0"/>
    </xf>
    <xf numFmtId="0" fontId="3" fillId="0" borderId="0" xfId="0" applyFont="1" applyFill="1" applyAlignment="1">
      <alignment horizontal="center" vertical="center" wrapText="1"/>
    </xf>
    <xf numFmtId="0" fontId="10" fillId="0" borderId="0" xfId="0" applyFont="1" applyFill="1" applyBorder="1" applyAlignment="1">
      <alignment horizontal="right" vertical="top" wrapText="1"/>
    </xf>
    <xf numFmtId="0" fontId="11" fillId="0" borderId="11" xfId="0" applyFont="1" applyFill="1" applyBorder="1" applyAlignment="1">
      <alignment horizontal="center" vertical="center" wrapText="1"/>
    </xf>
    <xf numFmtId="0" fontId="34" fillId="0" borderId="0" xfId="65" applyNumberFormat="1" applyFont="1" applyFill="1" applyAlignment="1">
      <alignment horizontal="justify" vertical="top" wrapText="1"/>
      <protection/>
    </xf>
    <xf numFmtId="0" fontId="32" fillId="0" borderId="0" xfId="0" applyFont="1" applyAlignment="1">
      <alignment horizontal="justify" vertical="top" wrapText="1"/>
    </xf>
    <xf numFmtId="0" fontId="11" fillId="0" borderId="0" xfId="65" applyNumberFormat="1" applyFont="1" applyFill="1" applyAlignment="1">
      <alignment horizontal="justify" vertical="top" wrapText="1"/>
      <protection/>
    </xf>
    <xf numFmtId="0" fontId="0" fillId="0" borderId="0" xfId="0" applyAlignment="1">
      <alignment horizontal="justify" vertical="top" wrapText="1"/>
    </xf>
    <xf numFmtId="0" fontId="25" fillId="0" borderId="0" xfId="0" applyFont="1" applyBorder="1" applyAlignment="1">
      <alignment horizontal="center" vertical="top" wrapText="1"/>
    </xf>
    <xf numFmtId="0" fontId="87" fillId="0" borderId="0" xfId="0" applyFont="1" applyAlignment="1">
      <alignment horizontal="left" vertical="center"/>
    </xf>
    <xf numFmtId="0" fontId="33" fillId="0" borderId="11" xfId="68" applyFont="1" applyFill="1" applyBorder="1" applyAlignment="1">
      <alignment horizontal="right" vertical="center" wrapText="1"/>
      <protection/>
    </xf>
    <xf numFmtId="4" fontId="91" fillId="0" borderId="11" xfId="68" applyNumberFormat="1" applyFont="1" applyFill="1" applyBorder="1" applyAlignment="1">
      <alignment horizontal="right" vertical="center" wrapText="1"/>
      <protection/>
    </xf>
    <xf numFmtId="0" fontId="32" fillId="0" borderId="0" xfId="68" applyFont="1" applyFill="1" applyBorder="1" applyAlignment="1">
      <alignment horizontal="left" vertical="center" wrapText="1"/>
      <protection/>
    </xf>
    <xf numFmtId="0" fontId="32" fillId="0" borderId="0" xfId="68" applyFont="1" applyFill="1" applyBorder="1" applyAlignment="1">
      <alignment horizontal="right" vertical="center" wrapText="1"/>
      <protection/>
    </xf>
    <xf numFmtId="4" fontId="89" fillId="0" borderId="0" xfId="68" applyNumberFormat="1" applyFont="1" applyFill="1" applyBorder="1" applyAlignment="1">
      <alignment horizontal="right" vertical="center" wrapText="1"/>
      <protection/>
    </xf>
    <xf numFmtId="4" fontId="89" fillId="0" borderId="12" xfId="68" applyNumberFormat="1" applyFont="1" applyFill="1" applyBorder="1" applyAlignment="1">
      <alignment horizontal="center" vertical="center" wrapText="1"/>
      <protection/>
    </xf>
    <xf numFmtId="4" fontId="89" fillId="0" borderId="13" xfId="68" applyNumberFormat="1" applyFont="1" applyFill="1" applyBorder="1" applyAlignment="1">
      <alignment horizontal="center" vertical="center" wrapText="1"/>
      <protection/>
    </xf>
    <xf numFmtId="0" fontId="32" fillId="0" borderId="15" xfId="68" applyFont="1" applyFill="1" applyBorder="1" applyAlignment="1">
      <alignment horizontal="left" vertical="center" wrapText="1"/>
      <protection/>
    </xf>
    <xf numFmtId="0" fontId="32" fillId="0" borderId="15" xfId="68" applyFont="1" applyFill="1" applyBorder="1" applyAlignment="1">
      <alignment horizontal="right" vertical="center" wrapText="1"/>
      <protection/>
    </xf>
    <xf numFmtId="4" fontId="89" fillId="0" borderId="15" xfId="68" applyNumberFormat="1" applyFont="1" applyFill="1" applyBorder="1" applyAlignment="1">
      <alignment horizontal="right" vertical="center" wrapText="1"/>
      <protection/>
    </xf>
    <xf numFmtId="0" fontId="33" fillId="0" borderId="11" xfId="68" applyFont="1" applyFill="1" applyBorder="1" applyAlignment="1">
      <alignment horizontal="left" vertical="center" wrapText="1"/>
      <protection/>
    </xf>
    <xf numFmtId="0" fontId="31" fillId="0" borderId="15" xfId="68" applyFont="1" applyFill="1" applyBorder="1" applyAlignment="1">
      <alignment horizontal="left" vertical="center"/>
      <protection/>
    </xf>
    <xf numFmtId="0" fontId="89" fillId="0" borderId="11" xfId="68" applyFont="1" applyFill="1" applyBorder="1" applyAlignment="1">
      <alignment horizontal="left" vertical="center" wrapText="1"/>
      <protection/>
    </xf>
    <xf numFmtId="0" fontId="89" fillId="0" borderId="13" xfId="68" applyFont="1" applyFill="1" applyBorder="1" applyAlignment="1">
      <alignment horizontal="left" vertical="center" wrapText="1"/>
      <protection/>
    </xf>
    <xf numFmtId="0" fontId="33" fillId="0" borderId="20" xfId="68" applyFont="1" applyFill="1" applyBorder="1" applyAlignment="1">
      <alignment horizontal="right" vertical="center" wrapText="1"/>
      <protection/>
    </xf>
    <xf numFmtId="4" fontId="89" fillId="0" borderId="20" xfId="68" applyNumberFormat="1" applyFont="1" applyFill="1" applyBorder="1" applyAlignment="1" applyProtection="1">
      <alignment horizontal="right" vertical="center" wrapText="1"/>
      <protection locked="0"/>
    </xf>
    <xf numFmtId="0" fontId="32" fillId="0" borderId="22" xfId="68" applyFont="1" applyFill="1" applyBorder="1" applyAlignment="1">
      <alignment horizontal="left" vertical="center" wrapText="1"/>
      <protection/>
    </xf>
    <xf numFmtId="0" fontId="89" fillId="0" borderId="20" xfId="68" applyFont="1" applyFill="1" applyBorder="1" applyAlignment="1" applyProtection="1">
      <alignment horizontal="right" vertical="center" wrapText="1"/>
      <protection locked="0"/>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Normal"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kolona A" xfId="57"/>
    <cellStyle name="kolona B" xfId="58"/>
    <cellStyle name="kolona C" xfId="59"/>
    <cellStyle name="kolona D" xfId="60"/>
    <cellStyle name="kolona F" xfId="61"/>
    <cellStyle name="kolona H" xfId="62"/>
    <cellStyle name="Linked Cell" xfId="63"/>
    <cellStyle name="Neutral" xfId="64"/>
    <cellStyle name="Normal 2" xfId="65"/>
    <cellStyle name="Normal 27" xfId="66"/>
    <cellStyle name="Normal 3" xfId="67"/>
    <cellStyle name="Normal 4" xfId="68"/>
    <cellStyle name="Normal 6 2" xfId="69"/>
    <cellStyle name="Normalno 2" xfId="70"/>
    <cellStyle name="Normalno 3" xfId="71"/>
    <cellStyle name="Note" xfId="72"/>
    <cellStyle name="Obično 11 13" xfId="73"/>
    <cellStyle name="Obično 2" xfId="74"/>
    <cellStyle name="Obično_4.2 Bill of Quantities PROBA (2)" xfId="75"/>
    <cellStyle name="Output" xfId="76"/>
    <cellStyle name="Percent"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K307"/>
  <sheetViews>
    <sheetView view="pageBreakPreview" zoomScale="110" zoomScaleNormal="85" zoomScaleSheetLayoutView="110" zoomScalePageLayoutView="55" workbookViewId="0" topLeftCell="A265">
      <selection activeCell="E23" sqref="E23"/>
    </sheetView>
  </sheetViews>
  <sheetFormatPr defaultColWidth="9.140625" defaultRowHeight="12.75"/>
  <cols>
    <col min="1" max="1" width="5.7109375" style="25" customWidth="1"/>
    <col min="2" max="2" width="44.00390625" style="38" customWidth="1"/>
    <col min="3" max="3" width="8.140625" style="44" customWidth="1"/>
    <col min="4" max="4" width="8.57421875" style="37" customWidth="1"/>
    <col min="5" max="5" width="10.140625" style="132" customWidth="1"/>
    <col min="6" max="6" width="11.140625" style="26" customWidth="1"/>
    <col min="7" max="7" width="16.57421875" style="103" hidden="1" customWidth="1"/>
    <col min="8" max="8" width="10.7109375" style="1" customWidth="1"/>
    <col min="9" max="9" width="10.7109375" style="2" customWidth="1"/>
    <col min="10" max="16384" width="9.140625" style="2" customWidth="1"/>
  </cols>
  <sheetData>
    <row r="1" spans="1:6" ht="68.25" customHeight="1">
      <c r="A1" s="226" t="s">
        <v>16</v>
      </c>
      <c r="B1" s="239" t="s">
        <v>230</v>
      </c>
      <c r="C1" s="240"/>
      <c r="D1" s="240"/>
      <c r="E1" s="240"/>
      <c r="F1" s="240"/>
    </row>
    <row r="2" spans="1:6" ht="6.75" customHeight="1">
      <c r="A2" s="69"/>
      <c r="B2" s="69"/>
      <c r="C2" s="69"/>
      <c r="D2" s="69"/>
      <c r="E2" s="69"/>
      <c r="F2" s="69"/>
    </row>
    <row r="3" spans="1:6" ht="33.75" customHeight="1">
      <c r="A3" s="69"/>
      <c r="B3" s="241" t="s">
        <v>193</v>
      </c>
      <c r="C3" s="242"/>
      <c r="D3" s="242"/>
      <c r="E3" s="242"/>
      <c r="F3" s="242"/>
    </row>
    <row r="4" ht="13.5" customHeight="1">
      <c r="G4" s="7"/>
    </row>
    <row r="5" spans="1:7" ht="12.75" customHeight="1">
      <c r="A5" s="42" t="s">
        <v>7</v>
      </c>
      <c r="B5" s="18" t="s">
        <v>53</v>
      </c>
      <c r="C5" s="45"/>
      <c r="D5" s="23"/>
      <c r="E5" s="133"/>
      <c r="F5" s="43"/>
      <c r="G5" s="7"/>
    </row>
    <row r="6" spans="1:8" s="5" customFormat="1" ht="31.5" customHeight="1">
      <c r="A6" s="186" t="s">
        <v>28</v>
      </c>
      <c r="B6" s="187" t="s">
        <v>29</v>
      </c>
      <c r="C6" s="188" t="s">
        <v>30</v>
      </c>
      <c r="D6" s="189" t="s">
        <v>31</v>
      </c>
      <c r="E6" s="188" t="s">
        <v>32</v>
      </c>
      <c r="F6" s="190" t="s">
        <v>33</v>
      </c>
      <c r="G6" s="9"/>
      <c r="H6" s="6"/>
    </row>
    <row r="7" spans="2:7" ht="64.5" customHeight="1">
      <c r="B7" s="20" t="s">
        <v>55</v>
      </c>
      <c r="G7" s="7"/>
    </row>
    <row r="8" spans="2:7" ht="25.5">
      <c r="B8" s="20" t="s">
        <v>174</v>
      </c>
      <c r="G8" s="7"/>
    </row>
    <row r="9" spans="2:7" ht="13.5" customHeight="1">
      <c r="B9" s="16"/>
      <c r="G9" s="7"/>
    </row>
    <row r="10" spans="1:8" s="11" customFormat="1" ht="141" customHeight="1">
      <c r="A10" s="21" t="s">
        <v>16</v>
      </c>
      <c r="B10" s="69" t="s">
        <v>122</v>
      </c>
      <c r="C10" s="27"/>
      <c r="D10" s="24"/>
      <c r="E10" s="131"/>
      <c r="F10" s="24"/>
      <c r="G10" s="12"/>
      <c r="H10" s="13"/>
    </row>
    <row r="11" spans="1:8" s="11" customFormat="1" ht="13.5" customHeight="1">
      <c r="A11" s="66" t="s">
        <v>12</v>
      </c>
      <c r="B11" s="14" t="s">
        <v>146</v>
      </c>
      <c r="C11" s="27" t="s">
        <v>1</v>
      </c>
      <c r="D11" s="24">
        <v>2</v>
      </c>
      <c r="E11" s="230"/>
      <c r="F11" s="163">
        <f>D11*E11</f>
        <v>0</v>
      </c>
      <c r="G11" s="12"/>
      <c r="H11" s="13"/>
    </row>
    <row r="12" spans="1:8" s="11" customFormat="1" ht="13.5">
      <c r="A12" s="66" t="s">
        <v>13</v>
      </c>
      <c r="B12" s="14" t="s">
        <v>96</v>
      </c>
      <c r="C12" s="27" t="s">
        <v>1</v>
      </c>
      <c r="D12" s="24">
        <v>1</v>
      </c>
      <c r="E12" s="230"/>
      <c r="F12" s="163">
        <f>D12*E12</f>
        <v>0</v>
      </c>
      <c r="G12" s="12"/>
      <c r="H12" s="13"/>
    </row>
    <row r="13" spans="1:8" s="11" customFormat="1" ht="13.5">
      <c r="A13" s="66" t="s">
        <v>14</v>
      </c>
      <c r="B13" s="14" t="s">
        <v>145</v>
      </c>
      <c r="C13" s="27" t="s">
        <v>1</v>
      </c>
      <c r="D13" s="24">
        <v>1</v>
      </c>
      <c r="E13" s="230"/>
      <c r="F13" s="163">
        <f>D13*E13</f>
        <v>0</v>
      </c>
      <c r="G13" s="12"/>
      <c r="H13" s="13"/>
    </row>
    <row r="14" spans="1:8" s="11" customFormat="1" ht="13.5">
      <c r="A14" s="66" t="s">
        <v>23</v>
      </c>
      <c r="B14" s="14" t="s">
        <v>97</v>
      </c>
      <c r="C14" s="27" t="s">
        <v>1</v>
      </c>
      <c r="D14" s="24">
        <v>1</v>
      </c>
      <c r="E14" s="230"/>
      <c r="F14" s="163">
        <f>D14*E14</f>
        <v>0</v>
      </c>
      <c r="G14" s="12"/>
      <c r="H14" s="13"/>
    </row>
    <row r="15" spans="1:8" s="11" customFormat="1" ht="13.5">
      <c r="A15" s="66"/>
      <c r="B15" s="159"/>
      <c r="C15" s="27"/>
      <c r="D15" s="24"/>
      <c r="E15" s="131"/>
      <c r="F15" s="163"/>
      <c r="G15" s="12"/>
      <c r="H15" s="13"/>
    </row>
    <row r="16" spans="1:8" s="11" customFormat="1" ht="58.5" customHeight="1">
      <c r="A16" s="21" t="s">
        <v>17</v>
      </c>
      <c r="B16" s="69" t="s">
        <v>185</v>
      </c>
      <c r="C16" s="27"/>
      <c r="D16" s="24"/>
      <c r="E16" s="131"/>
      <c r="F16" s="163"/>
      <c r="G16" s="12"/>
      <c r="H16" s="13"/>
    </row>
    <row r="17" spans="1:8" s="11" customFormat="1" ht="13.5">
      <c r="A17" s="21"/>
      <c r="B17" s="39" t="s">
        <v>71</v>
      </c>
      <c r="C17" s="27" t="s">
        <v>2</v>
      </c>
      <c r="D17" s="24">
        <v>8.5</v>
      </c>
      <c r="E17" s="230"/>
      <c r="F17" s="163">
        <f>D17*E17</f>
        <v>0</v>
      </c>
      <c r="G17" s="12"/>
      <c r="H17" s="13"/>
    </row>
    <row r="18" spans="1:8" s="11" customFormat="1" ht="13.5">
      <c r="A18" s="21"/>
      <c r="B18" s="39" t="s">
        <v>72</v>
      </c>
      <c r="C18" s="27" t="s">
        <v>2</v>
      </c>
      <c r="D18" s="24">
        <v>5</v>
      </c>
      <c r="E18" s="230"/>
      <c r="F18" s="163">
        <f>D18*E18</f>
        <v>0</v>
      </c>
      <c r="G18" s="12"/>
      <c r="H18" s="13"/>
    </row>
    <row r="19" spans="1:8" s="11" customFormat="1" ht="13.5">
      <c r="A19" s="21"/>
      <c r="B19" s="39"/>
      <c r="C19" s="27"/>
      <c r="D19" s="24"/>
      <c r="E19" s="131"/>
      <c r="F19" s="163"/>
      <c r="G19" s="12"/>
      <c r="H19" s="13"/>
    </row>
    <row r="20" spans="1:8" s="11" customFormat="1" ht="40.5">
      <c r="A20" s="21" t="s">
        <v>38</v>
      </c>
      <c r="B20" s="69" t="s">
        <v>98</v>
      </c>
      <c r="C20" s="27"/>
      <c r="D20" s="37"/>
      <c r="E20" s="131"/>
      <c r="F20" s="163"/>
      <c r="G20" s="12"/>
      <c r="H20" s="13"/>
    </row>
    <row r="21" spans="1:8" s="11" customFormat="1" ht="27">
      <c r="A21" s="21"/>
      <c r="B21" s="69" t="s">
        <v>166</v>
      </c>
      <c r="C21" s="27" t="s">
        <v>2</v>
      </c>
      <c r="D21" s="24">
        <v>1.7</v>
      </c>
      <c r="E21" s="230"/>
      <c r="F21" s="163">
        <f>D21*E21</f>
        <v>0</v>
      </c>
      <c r="G21" s="12"/>
      <c r="H21" s="13"/>
    </row>
    <row r="22" spans="1:8" s="11" customFormat="1" ht="13.5">
      <c r="A22" s="21"/>
      <c r="B22" s="39"/>
      <c r="C22" s="27"/>
      <c r="D22" s="24"/>
      <c r="E22" s="131"/>
      <c r="F22" s="163"/>
      <c r="G22" s="12"/>
      <c r="H22" s="13"/>
    </row>
    <row r="23" spans="1:8" s="11" customFormat="1" ht="54">
      <c r="A23" s="21" t="s">
        <v>18</v>
      </c>
      <c r="B23" s="69" t="s">
        <v>175</v>
      </c>
      <c r="C23" s="27" t="s">
        <v>2</v>
      </c>
      <c r="D23" s="24">
        <v>0.6</v>
      </c>
      <c r="E23" s="230"/>
      <c r="F23" s="163">
        <f>D23*E23</f>
        <v>0</v>
      </c>
      <c r="G23" s="12"/>
      <c r="H23" s="13"/>
    </row>
    <row r="24" spans="1:8" s="11" customFormat="1" ht="13.5">
      <c r="A24" s="21"/>
      <c r="B24" s="69"/>
      <c r="C24" s="27"/>
      <c r="D24" s="24"/>
      <c r="E24" s="131"/>
      <c r="F24" s="163"/>
      <c r="G24" s="12"/>
      <c r="H24" s="13"/>
    </row>
    <row r="25" spans="1:8" s="11" customFormat="1" ht="54">
      <c r="A25" s="21" t="s">
        <v>19</v>
      </c>
      <c r="B25" s="69" t="s">
        <v>176</v>
      </c>
      <c r="C25" s="27"/>
      <c r="D25" s="37"/>
      <c r="E25" s="131"/>
      <c r="F25" s="163"/>
      <c r="G25" s="12"/>
      <c r="H25" s="13"/>
    </row>
    <row r="26" spans="1:8" s="11" customFormat="1" ht="27">
      <c r="A26" s="21"/>
      <c r="B26" s="69" t="s">
        <v>166</v>
      </c>
      <c r="C26" s="27"/>
      <c r="D26" s="37"/>
      <c r="E26" s="131"/>
      <c r="F26" s="163"/>
      <c r="G26" s="12"/>
      <c r="H26" s="13"/>
    </row>
    <row r="27" spans="1:8" s="11" customFormat="1" ht="13.5">
      <c r="A27" s="21"/>
      <c r="B27" s="14" t="s">
        <v>56</v>
      </c>
      <c r="C27" s="27"/>
      <c r="D27" s="24"/>
      <c r="E27" s="131"/>
      <c r="F27" s="163"/>
      <c r="G27" s="12"/>
      <c r="H27" s="13"/>
    </row>
    <row r="28" spans="1:8" s="11" customFormat="1" ht="13.5">
      <c r="A28" s="21"/>
      <c r="B28" s="39" t="s">
        <v>100</v>
      </c>
      <c r="C28" s="27" t="s">
        <v>1</v>
      </c>
      <c r="D28" s="24">
        <v>4</v>
      </c>
      <c r="E28" s="230"/>
      <c r="F28" s="163">
        <f>D28*E28</f>
        <v>0</v>
      </c>
      <c r="G28" s="12"/>
      <c r="H28" s="13"/>
    </row>
    <row r="29" spans="2:10" s="11" customFormat="1" ht="13.5">
      <c r="B29" s="39" t="s">
        <v>101</v>
      </c>
      <c r="C29" s="27" t="s">
        <v>1</v>
      </c>
      <c r="D29" s="24">
        <v>2</v>
      </c>
      <c r="E29" s="230"/>
      <c r="F29" s="163">
        <f>D29*E29</f>
        <v>0</v>
      </c>
      <c r="G29" s="12"/>
      <c r="H29" s="13"/>
      <c r="I29" s="236"/>
      <c r="J29" s="236"/>
    </row>
    <row r="30" spans="2:8" s="11" customFormat="1" ht="13.5">
      <c r="B30" s="14"/>
      <c r="C30" s="27"/>
      <c r="D30" s="24"/>
      <c r="E30" s="131"/>
      <c r="F30" s="163"/>
      <c r="G30" s="12"/>
      <c r="H30" s="13"/>
    </row>
    <row r="31" spans="1:8" s="11" customFormat="1" ht="59.25" customHeight="1">
      <c r="A31" s="21" t="s">
        <v>20</v>
      </c>
      <c r="B31" s="69" t="s">
        <v>177</v>
      </c>
      <c r="C31" s="27"/>
      <c r="D31" s="37"/>
      <c r="E31" s="131"/>
      <c r="F31" s="163"/>
      <c r="G31" s="12"/>
      <c r="H31" s="13"/>
    </row>
    <row r="32" spans="2:8" s="11" customFormat="1" ht="30.75" customHeight="1">
      <c r="B32" s="69" t="s">
        <v>166</v>
      </c>
      <c r="C32" s="27"/>
      <c r="D32" s="37"/>
      <c r="E32" s="131"/>
      <c r="F32" s="163"/>
      <c r="G32" s="12"/>
      <c r="H32" s="13"/>
    </row>
    <row r="33" spans="1:8" s="11" customFormat="1" ht="13.5">
      <c r="A33" s="21"/>
      <c r="B33" s="14" t="s">
        <v>56</v>
      </c>
      <c r="C33" s="27"/>
      <c r="D33" s="24"/>
      <c r="E33" s="131"/>
      <c r="F33" s="163"/>
      <c r="G33" s="12"/>
      <c r="H33" s="13"/>
    </row>
    <row r="34" spans="1:8" s="129" customFormat="1" ht="13.5">
      <c r="A34" s="124"/>
      <c r="B34" s="130" t="s">
        <v>101</v>
      </c>
      <c r="C34" s="101" t="s">
        <v>1</v>
      </c>
      <c r="D34" s="126">
        <v>2</v>
      </c>
      <c r="E34" s="230"/>
      <c r="F34" s="164">
        <f>D34*E34</f>
        <v>0</v>
      </c>
      <c r="G34" s="127"/>
      <c r="H34" s="128"/>
    </row>
    <row r="35" spans="2:8" s="11" customFormat="1" ht="13.5">
      <c r="B35" s="39"/>
      <c r="C35" s="27"/>
      <c r="D35" s="24"/>
      <c r="E35" s="131"/>
      <c r="F35" s="163"/>
      <c r="G35" s="12"/>
      <c r="H35" s="13"/>
    </row>
    <row r="36" spans="1:8" s="11" customFormat="1" ht="54.75" customHeight="1">
      <c r="A36" s="21" t="s">
        <v>21</v>
      </c>
      <c r="B36" s="69" t="s">
        <v>186</v>
      </c>
      <c r="C36" s="27"/>
      <c r="D36" s="37"/>
      <c r="E36" s="131"/>
      <c r="F36" s="163"/>
      <c r="G36" s="12"/>
      <c r="H36" s="13"/>
    </row>
    <row r="37" spans="1:8" s="11" customFormat="1" ht="30.75" customHeight="1">
      <c r="A37" s="21"/>
      <c r="B37" s="69" t="s">
        <v>166</v>
      </c>
      <c r="C37" s="27"/>
      <c r="D37" s="37"/>
      <c r="E37" s="131"/>
      <c r="F37" s="163"/>
      <c r="G37" s="12"/>
      <c r="H37" s="13"/>
    </row>
    <row r="38" spans="1:8" s="129" customFormat="1" ht="13.5">
      <c r="A38" s="124"/>
      <c r="B38" s="125" t="s">
        <v>56</v>
      </c>
      <c r="C38" s="101"/>
      <c r="D38" s="126"/>
      <c r="E38" s="131"/>
      <c r="F38" s="164"/>
      <c r="G38" s="127"/>
      <c r="H38" s="128"/>
    </row>
    <row r="39" spans="1:8" s="11" customFormat="1" ht="13.5">
      <c r="A39" s="21"/>
      <c r="B39" s="39" t="s">
        <v>102</v>
      </c>
      <c r="C39" s="27" t="s">
        <v>1</v>
      </c>
      <c r="D39" s="24">
        <v>1</v>
      </c>
      <c r="E39" s="230"/>
      <c r="F39" s="163">
        <f>D39*E39</f>
        <v>0</v>
      </c>
      <c r="G39" s="12"/>
      <c r="H39" s="13"/>
    </row>
    <row r="40" spans="1:8" s="11" customFormat="1" ht="13.5">
      <c r="A40" s="21"/>
      <c r="B40" s="39"/>
      <c r="C40" s="27"/>
      <c r="D40" s="24"/>
      <c r="E40" s="131"/>
      <c r="F40" s="163"/>
      <c r="G40" s="12"/>
      <c r="H40" s="13"/>
    </row>
    <row r="41" spans="1:8" s="11" customFormat="1" ht="27">
      <c r="A41" s="21" t="s">
        <v>22</v>
      </c>
      <c r="B41" s="69" t="s">
        <v>73</v>
      </c>
      <c r="C41" s="28"/>
      <c r="D41" s="28"/>
      <c r="E41" s="136"/>
      <c r="F41" s="165"/>
      <c r="G41" s="12"/>
      <c r="H41" s="13"/>
    </row>
    <row r="42" spans="1:8" s="11" customFormat="1" ht="27">
      <c r="A42" s="21"/>
      <c r="B42" s="69" t="s">
        <v>166</v>
      </c>
      <c r="C42" s="28"/>
      <c r="D42" s="28"/>
      <c r="E42" s="136"/>
      <c r="F42" s="165"/>
      <c r="G42" s="12"/>
      <c r="H42" s="13"/>
    </row>
    <row r="43" spans="1:8" s="11" customFormat="1" ht="13.5">
      <c r="A43" s="21"/>
      <c r="B43" s="14" t="s">
        <v>58</v>
      </c>
      <c r="C43" s="46" t="s">
        <v>2</v>
      </c>
      <c r="D43" s="29">
        <v>7</v>
      </c>
      <c r="E43" s="231"/>
      <c r="F43" s="163">
        <f>D43*E43</f>
        <v>0</v>
      </c>
      <c r="G43" s="12"/>
      <c r="H43" s="13"/>
    </row>
    <row r="44" spans="1:8" s="11" customFormat="1" ht="13.5">
      <c r="A44" s="21"/>
      <c r="B44" s="39"/>
      <c r="C44" s="27"/>
      <c r="D44" s="24"/>
      <c r="E44" s="131"/>
      <c r="F44" s="163"/>
      <c r="G44" s="12"/>
      <c r="H44" s="13"/>
    </row>
    <row r="45" spans="1:8" s="11" customFormat="1" ht="137.25" customHeight="1">
      <c r="A45" s="21" t="s">
        <v>42</v>
      </c>
      <c r="B45" s="69" t="s">
        <v>178</v>
      </c>
      <c r="C45" s="46"/>
      <c r="D45" s="21"/>
      <c r="E45" s="136"/>
      <c r="F45" s="165"/>
      <c r="G45" s="12"/>
      <c r="H45" s="13"/>
    </row>
    <row r="46" spans="1:8" s="11" customFormat="1" ht="13.5">
      <c r="A46" s="21"/>
      <c r="B46" s="69" t="s">
        <v>34</v>
      </c>
      <c r="C46" s="46" t="s">
        <v>57</v>
      </c>
      <c r="D46" s="29">
        <v>18</v>
      </c>
      <c r="E46" s="231"/>
      <c r="F46" s="163">
        <f>D46*E46</f>
        <v>0</v>
      </c>
      <c r="G46" s="12"/>
      <c r="H46" s="13"/>
    </row>
    <row r="47" spans="1:8" s="11" customFormat="1" ht="13.5">
      <c r="A47" s="21"/>
      <c r="E47" s="135"/>
      <c r="F47" s="166"/>
      <c r="G47" s="12"/>
      <c r="H47" s="13"/>
    </row>
    <row r="48" spans="1:8" s="11" customFormat="1" ht="67.5">
      <c r="A48" s="21" t="s">
        <v>45</v>
      </c>
      <c r="B48" s="69" t="s">
        <v>173</v>
      </c>
      <c r="C48" s="27"/>
      <c r="D48" s="37"/>
      <c r="E48" s="131"/>
      <c r="F48" s="163"/>
      <c r="G48" s="12"/>
      <c r="H48" s="13"/>
    </row>
    <row r="49" spans="2:6" s="11" customFormat="1" ht="13.5">
      <c r="B49" s="69"/>
      <c r="C49" s="27" t="s">
        <v>1</v>
      </c>
      <c r="D49" s="24">
        <v>22</v>
      </c>
      <c r="E49" s="230"/>
      <c r="F49" s="163">
        <f>D49*E49</f>
        <v>0</v>
      </c>
    </row>
    <row r="50" spans="1:6" s="11" customFormat="1" ht="13.5">
      <c r="A50" s="21"/>
      <c r="B50" s="14"/>
      <c r="C50" s="46"/>
      <c r="D50" s="29"/>
      <c r="E50" s="131"/>
      <c r="F50" s="163"/>
    </row>
    <row r="51" spans="1:8" ht="13.5">
      <c r="A51" s="22" t="s">
        <v>44</v>
      </c>
      <c r="B51" s="69" t="s">
        <v>74</v>
      </c>
      <c r="C51" s="27"/>
      <c r="E51" s="131"/>
      <c r="F51" s="163"/>
      <c r="G51" s="10"/>
      <c r="H51" s="73"/>
    </row>
    <row r="52" spans="1:8" ht="27">
      <c r="A52" s="22"/>
      <c r="B52" s="69" t="s">
        <v>166</v>
      </c>
      <c r="C52" s="27"/>
      <c r="E52" s="131"/>
      <c r="F52" s="163"/>
      <c r="G52" s="10"/>
      <c r="H52" s="73"/>
    </row>
    <row r="53" spans="1:8" ht="13.5">
      <c r="A53" s="22"/>
      <c r="B53" s="14" t="s">
        <v>56</v>
      </c>
      <c r="C53" s="27"/>
      <c r="D53" s="24"/>
      <c r="E53" s="131"/>
      <c r="F53" s="163"/>
      <c r="G53" s="10"/>
      <c r="H53" s="73"/>
    </row>
    <row r="54" spans="1:7" ht="13.5">
      <c r="A54" s="22"/>
      <c r="B54" s="39" t="s">
        <v>168</v>
      </c>
      <c r="C54" s="27" t="s">
        <v>1</v>
      </c>
      <c r="D54" s="24">
        <v>2</v>
      </c>
      <c r="E54" s="230"/>
      <c r="F54" s="163">
        <f>D54*E54</f>
        <v>0</v>
      </c>
      <c r="G54" s="10"/>
    </row>
    <row r="55" spans="1:7" ht="13.5">
      <c r="A55" s="2"/>
      <c r="B55" s="39" t="s">
        <v>169</v>
      </c>
      <c r="C55" s="27" t="s">
        <v>1</v>
      </c>
      <c r="D55" s="24">
        <v>7</v>
      </c>
      <c r="E55" s="230"/>
      <c r="F55" s="163">
        <f>D55*E55</f>
        <v>0</v>
      </c>
      <c r="G55" s="10"/>
    </row>
    <row r="56" spans="1:7" ht="13.5">
      <c r="A56" s="21"/>
      <c r="B56" s="39" t="s">
        <v>170</v>
      </c>
      <c r="C56" s="27" t="s">
        <v>1</v>
      </c>
      <c r="D56" s="24">
        <v>33</v>
      </c>
      <c r="E56" s="230"/>
      <c r="F56" s="163">
        <f>D56*E56</f>
        <v>0</v>
      </c>
      <c r="G56" s="10"/>
    </row>
    <row r="57" spans="1:7" ht="13.5">
      <c r="A57" s="2"/>
      <c r="B57" s="14"/>
      <c r="C57" s="46"/>
      <c r="D57" s="29"/>
      <c r="E57" s="136"/>
      <c r="F57" s="163"/>
      <c r="G57" s="10"/>
    </row>
    <row r="58" spans="1:7" ht="121.5">
      <c r="A58" s="22" t="s">
        <v>85</v>
      </c>
      <c r="B58" s="69" t="s">
        <v>137</v>
      </c>
      <c r="C58" s="27" t="s">
        <v>1</v>
      </c>
      <c r="D58" s="24">
        <v>7</v>
      </c>
      <c r="E58" s="230"/>
      <c r="F58" s="163">
        <f>D58*E58</f>
        <v>0</v>
      </c>
      <c r="G58" s="10"/>
    </row>
    <row r="59" spans="1:7" ht="13.5">
      <c r="A59" s="2"/>
      <c r="B59" s="14"/>
      <c r="C59" s="46"/>
      <c r="D59" s="29"/>
      <c r="E59" s="136"/>
      <c r="F59" s="163"/>
      <c r="G59" s="10"/>
    </row>
    <row r="60" spans="1:7" ht="27">
      <c r="A60" s="22" t="s">
        <v>99</v>
      </c>
      <c r="B60" s="69" t="s">
        <v>103</v>
      </c>
      <c r="C60" s="27"/>
      <c r="D60" s="24"/>
      <c r="E60" s="131"/>
      <c r="F60" s="163"/>
      <c r="G60" s="10"/>
    </row>
    <row r="61" spans="1:7" ht="27">
      <c r="A61" s="22"/>
      <c r="B61" s="69" t="s">
        <v>166</v>
      </c>
      <c r="C61" s="27"/>
      <c r="D61" s="24"/>
      <c r="E61" s="131"/>
      <c r="F61" s="163"/>
      <c r="G61" s="10"/>
    </row>
    <row r="62" spans="1:7" ht="13.5">
      <c r="A62" s="22"/>
      <c r="B62" s="14" t="s">
        <v>58</v>
      </c>
      <c r="C62" s="27" t="s">
        <v>2</v>
      </c>
      <c r="D62" s="24">
        <v>193</v>
      </c>
      <c r="E62" s="230"/>
      <c r="F62" s="163">
        <f>D62*E62</f>
        <v>0</v>
      </c>
      <c r="G62" s="10"/>
    </row>
    <row r="63" spans="1:7" ht="13.5">
      <c r="A63" s="22"/>
      <c r="B63" s="159"/>
      <c r="C63" s="155"/>
      <c r="D63" s="156"/>
      <c r="E63" s="157"/>
      <c r="F63" s="167"/>
      <c r="G63" s="10"/>
    </row>
    <row r="64" spans="1:7" ht="13.5">
      <c r="A64" s="22"/>
      <c r="B64" s="14"/>
      <c r="C64" s="27"/>
      <c r="D64" s="24"/>
      <c r="E64" s="131"/>
      <c r="F64" s="163"/>
      <c r="G64" s="10"/>
    </row>
    <row r="65" spans="1:7" ht="27">
      <c r="A65" s="22" t="s">
        <v>104</v>
      </c>
      <c r="B65" s="69" t="s">
        <v>105</v>
      </c>
      <c r="C65" s="27"/>
      <c r="D65" s="24"/>
      <c r="E65" s="131"/>
      <c r="F65" s="163"/>
      <c r="G65" s="10"/>
    </row>
    <row r="66" spans="1:7" ht="27">
      <c r="A66" s="22"/>
      <c r="B66" s="69" t="s">
        <v>179</v>
      </c>
      <c r="C66" s="27"/>
      <c r="D66" s="24"/>
      <c r="E66" s="131"/>
      <c r="F66" s="163"/>
      <c r="G66" s="10"/>
    </row>
    <row r="67" spans="1:7" ht="13.5">
      <c r="A67" s="22"/>
      <c r="B67" s="14" t="s">
        <v>56</v>
      </c>
      <c r="C67" s="27" t="s">
        <v>1</v>
      </c>
      <c r="D67" s="24">
        <v>12</v>
      </c>
      <c r="E67" s="230"/>
      <c r="F67" s="163">
        <f>D67*E67</f>
        <v>0</v>
      </c>
      <c r="G67" s="10"/>
    </row>
    <row r="68" spans="1:7" ht="13.5">
      <c r="A68" s="22"/>
      <c r="B68" s="14"/>
      <c r="C68" s="27"/>
      <c r="D68" s="24"/>
      <c r="E68" s="131"/>
      <c r="F68" s="163"/>
      <c r="G68" s="10"/>
    </row>
    <row r="69" spans="1:7" ht="138.75" customHeight="1">
      <c r="A69" s="22" t="s">
        <v>106</v>
      </c>
      <c r="B69" s="69" t="s">
        <v>138</v>
      </c>
      <c r="C69" s="27" t="s">
        <v>1</v>
      </c>
      <c r="D69" s="24">
        <v>11</v>
      </c>
      <c r="E69" s="230"/>
      <c r="F69" s="163">
        <f>D69*E69</f>
        <v>0</v>
      </c>
      <c r="G69" s="10"/>
    </row>
    <row r="70" spans="1:8" s="11" customFormat="1" ht="13.5">
      <c r="A70" s="21"/>
      <c r="B70" s="14"/>
      <c r="C70" s="27"/>
      <c r="D70" s="24"/>
      <c r="E70" s="131"/>
      <c r="F70" s="24"/>
      <c r="G70" s="12"/>
      <c r="H70" s="13"/>
    </row>
    <row r="71" spans="1:8" s="3" customFormat="1" ht="15" customHeight="1">
      <c r="A71" s="59" t="s">
        <v>7</v>
      </c>
      <c r="B71" s="18" t="s">
        <v>54</v>
      </c>
      <c r="C71" s="45"/>
      <c r="D71" s="23"/>
      <c r="E71" s="133"/>
      <c r="F71" s="168">
        <f>SUM(F10:G70)</f>
        <v>0</v>
      </c>
      <c r="G71" s="8"/>
      <c r="H71" s="4"/>
    </row>
    <row r="72" spans="1:8" s="3" customFormat="1" ht="15" customHeight="1">
      <c r="A72" s="72"/>
      <c r="B72" s="17"/>
      <c r="C72" s="46"/>
      <c r="D72" s="29"/>
      <c r="E72" s="136"/>
      <c r="F72" s="40"/>
      <c r="G72" s="8"/>
      <c r="H72" s="4"/>
    </row>
    <row r="73" spans="1:8" s="3" customFormat="1" ht="15" customHeight="1">
      <c r="A73" s="72"/>
      <c r="B73" s="17"/>
      <c r="C73" s="46"/>
      <c r="D73" s="29"/>
      <c r="E73" s="136"/>
      <c r="F73" s="40"/>
      <c r="G73" s="8"/>
      <c r="H73" s="4"/>
    </row>
    <row r="74" spans="1:7" ht="13.5">
      <c r="A74" s="42" t="s">
        <v>10</v>
      </c>
      <c r="B74" s="18" t="s">
        <v>60</v>
      </c>
      <c r="C74" s="45"/>
      <c r="D74" s="23"/>
      <c r="E74" s="133"/>
      <c r="F74" s="43"/>
      <c r="G74" s="7"/>
    </row>
    <row r="75" spans="1:8" s="5" customFormat="1" ht="27.75" customHeight="1">
      <c r="A75" s="32" t="s">
        <v>28</v>
      </c>
      <c r="B75" s="33" t="s">
        <v>29</v>
      </c>
      <c r="C75" s="34" t="s">
        <v>30</v>
      </c>
      <c r="D75" s="35" t="s">
        <v>31</v>
      </c>
      <c r="E75" s="134" t="s">
        <v>32</v>
      </c>
      <c r="F75" s="36" t="s">
        <v>33</v>
      </c>
      <c r="G75" s="9"/>
      <c r="H75" s="6"/>
    </row>
    <row r="76" spans="1:9" s="47" customFormat="1" ht="38.25" customHeight="1">
      <c r="A76" s="83"/>
      <c r="B76" s="20" t="s">
        <v>15</v>
      </c>
      <c r="C76" s="84"/>
      <c r="D76" s="31"/>
      <c r="E76" s="137"/>
      <c r="F76" s="85"/>
      <c r="G76" s="86"/>
      <c r="H76" s="87"/>
      <c r="I76" s="88"/>
    </row>
    <row r="77" spans="1:9" s="47" customFormat="1" ht="45" customHeight="1">
      <c r="A77" s="83"/>
      <c r="B77" s="20" t="s">
        <v>194</v>
      </c>
      <c r="C77" s="84"/>
      <c r="D77" s="31"/>
      <c r="E77" s="137"/>
      <c r="F77" s="85"/>
      <c r="G77" s="48"/>
      <c r="H77" s="87"/>
      <c r="I77" s="89"/>
    </row>
    <row r="78" spans="1:8" s="47" customFormat="1" ht="63.75">
      <c r="A78" s="83"/>
      <c r="B78" s="20" t="s">
        <v>164</v>
      </c>
      <c r="C78" s="84"/>
      <c r="D78" s="31"/>
      <c r="E78" s="137"/>
      <c r="F78" s="85"/>
      <c r="G78" s="48"/>
      <c r="H78" s="87"/>
    </row>
    <row r="79" spans="1:7" ht="12.75" customHeight="1">
      <c r="A79" s="22"/>
      <c r="G79" s="10"/>
    </row>
    <row r="80" spans="1:6" s="11" customFormat="1" ht="247.5" customHeight="1">
      <c r="A80" s="21" t="s">
        <v>16</v>
      </c>
      <c r="B80" s="69" t="s">
        <v>153</v>
      </c>
      <c r="C80" s="27"/>
      <c r="D80" s="28"/>
      <c r="E80" s="131"/>
      <c r="F80" s="169"/>
    </row>
    <row r="81" spans="1:6" s="11" customFormat="1" ht="171" customHeight="1">
      <c r="A81" s="21"/>
      <c r="B81" s="69" t="s">
        <v>195</v>
      </c>
      <c r="C81" s="46" t="s">
        <v>57</v>
      </c>
      <c r="D81" s="28">
        <v>3</v>
      </c>
      <c r="E81" s="230"/>
      <c r="F81" s="163">
        <f>D81*E81</f>
        <v>0</v>
      </c>
    </row>
    <row r="82" spans="1:6" s="11" customFormat="1" ht="12.75" customHeight="1">
      <c r="A82" s="21"/>
      <c r="B82" s="69"/>
      <c r="C82" s="27"/>
      <c r="D82" s="28"/>
      <c r="E82" s="131"/>
      <c r="F82" s="169"/>
    </row>
    <row r="83" spans="1:6" s="11" customFormat="1" ht="221.25" customHeight="1">
      <c r="A83" s="21" t="s">
        <v>17</v>
      </c>
      <c r="B83" s="69" t="s">
        <v>154</v>
      </c>
      <c r="C83" s="27"/>
      <c r="D83" s="28"/>
      <c r="E83" s="131"/>
      <c r="F83" s="169"/>
    </row>
    <row r="84" spans="1:6" s="11" customFormat="1" ht="128.25" customHeight="1">
      <c r="A84" s="21"/>
      <c r="B84" s="162" t="s">
        <v>196</v>
      </c>
      <c r="C84" s="27"/>
      <c r="D84" s="28"/>
      <c r="E84" s="131"/>
      <c r="F84" s="169"/>
    </row>
    <row r="85" spans="1:6" s="11" customFormat="1" ht="112.5" customHeight="1">
      <c r="A85" s="21"/>
      <c r="B85" s="69" t="s">
        <v>197</v>
      </c>
      <c r="C85" s="46" t="s">
        <v>57</v>
      </c>
      <c r="D85" s="28">
        <v>25.5</v>
      </c>
      <c r="E85" s="230"/>
      <c r="F85" s="163">
        <f>D85*E85</f>
        <v>0</v>
      </c>
    </row>
    <row r="86" spans="1:6" s="11" customFormat="1" ht="13.5">
      <c r="A86" s="21"/>
      <c r="B86" s="65"/>
      <c r="C86" s="27"/>
      <c r="D86" s="28"/>
      <c r="E86" s="131"/>
      <c r="F86" s="169"/>
    </row>
    <row r="87" spans="1:6" s="11" customFormat="1" ht="242.25">
      <c r="A87" s="21" t="s">
        <v>0</v>
      </c>
      <c r="B87" s="21" t="s">
        <v>198</v>
      </c>
      <c r="C87" s="46" t="s">
        <v>57</v>
      </c>
      <c r="D87" s="28">
        <v>12</v>
      </c>
      <c r="E87" s="230"/>
      <c r="F87" s="163">
        <f>D87*E87</f>
        <v>0</v>
      </c>
    </row>
    <row r="88" spans="1:6" s="11" customFormat="1" ht="13.5">
      <c r="A88" s="21"/>
      <c r="B88" s="65"/>
      <c r="C88" s="27"/>
      <c r="D88" s="28"/>
      <c r="E88" s="131"/>
      <c r="F88" s="68"/>
    </row>
    <row r="89" spans="1:9" s="5" customFormat="1" ht="15" customHeight="1">
      <c r="A89" s="70" t="s">
        <v>10</v>
      </c>
      <c r="B89" s="18" t="s">
        <v>61</v>
      </c>
      <c r="C89" s="45"/>
      <c r="D89" s="23"/>
      <c r="E89" s="133"/>
      <c r="F89" s="170">
        <f>SUM(F77:F88)</f>
        <v>0</v>
      </c>
      <c r="G89" s="9"/>
      <c r="H89" s="1"/>
      <c r="I89" s="6"/>
    </row>
    <row r="90" spans="1:9" s="5" customFormat="1" ht="15" customHeight="1">
      <c r="A90" s="123"/>
      <c r="B90" s="17"/>
      <c r="C90" s="46"/>
      <c r="D90" s="29"/>
      <c r="E90" s="136"/>
      <c r="F90" s="30"/>
      <c r="G90" s="9"/>
      <c r="H90" s="1"/>
      <c r="I90" s="6"/>
    </row>
    <row r="91" spans="1:9" s="3" customFormat="1" ht="12.75" customHeight="1">
      <c r="A91" s="72"/>
      <c r="B91" s="17"/>
      <c r="C91" s="46"/>
      <c r="D91" s="29"/>
      <c r="E91" s="136"/>
      <c r="F91" s="40"/>
      <c r="G91" s="8"/>
      <c r="H91" s="73"/>
      <c r="I91" s="2"/>
    </row>
    <row r="92" spans="1:8" ht="13.5">
      <c r="A92" s="42" t="s">
        <v>11</v>
      </c>
      <c r="B92" s="18" t="s">
        <v>35</v>
      </c>
      <c r="C92" s="45"/>
      <c r="D92" s="23"/>
      <c r="E92" s="133"/>
      <c r="F92" s="43"/>
      <c r="G92" s="7"/>
      <c r="H92" s="73"/>
    </row>
    <row r="93" spans="1:8" s="5" customFormat="1" ht="27.75" customHeight="1">
      <c r="A93" s="32" t="s">
        <v>28</v>
      </c>
      <c r="B93" s="33" t="s">
        <v>29</v>
      </c>
      <c r="C93" s="34" t="s">
        <v>30</v>
      </c>
      <c r="D93" s="35" t="s">
        <v>31</v>
      </c>
      <c r="E93" s="134" t="s">
        <v>32</v>
      </c>
      <c r="F93" s="36" t="s">
        <v>33</v>
      </c>
      <c r="G93" s="9"/>
      <c r="H93" s="6"/>
    </row>
    <row r="94" spans="1:8" ht="55.5" customHeight="1">
      <c r="A94" s="55"/>
      <c r="B94" s="74" t="s">
        <v>68</v>
      </c>
      <c r="C94" s="46"/>
      <c r="D94" s="29"/>
      <c r="E94" s="136"/>
      <c r="F94" s="56"/>
      <c r="G94" s="7"/>
      <c r="H94" s="73"/>
    </row>
    <row r="95" spans="1:8" ht="63.75">
      <c r="A95" s="55"/>
      <c r="B95" s="74" t="s">
        <v>165</v>
      </c>
      <c r="C95" s="46"/>
      <c r="D95" s="29"/>
      <c r="E95" s="138"/>
      <c r="F95" s="56"/>
      <c r="G95" s="7"/>
      <c r="H95" s="73"/>
    </row>
    <row r="96" spans="1:8" ht="18.75" customHeight="1">
      <c r="A96" s="55"/>
      <c r="B96" s="75"/>
      <c r="C96" s="46"/>
      <c r="D96" s="29"/>
      <c r="E96" s="136"/>
      <c r="F96" s="56"/>
      <c r="G96" s="7"/>
      <c r="H96" s="73"/>
    </row>
    <row r="97" spans="1:6" s="11" customFormat="1" ht="29.25" customHeight="1">
      <c r="A97" s="21" t="s">
        <v>16</v>
      </c>
      <c r="B97" s="65" t="s">
        <v>94</v>
      </c>
      <c r="C97" s="27"/>
      <c r="D97" s="28"/>
      <c r="E97" s="131"/>
      <c r="F97" s="68"/>
    </row>
    <row r="98" spans="1:6" s="11" customFormat="1" ht="31.5" customHeight="1">
      <c r="A98" s="76"/>
      <c r="B98" s="57" t="s">
        <v>26</v>
      </c>
      <c r="C98" s="27"/>
      <c r="D98" s="28"/>
      <c r="E98" s="131"/>
      <c r="F98" s="68"/>
    </row>
    <row r="99" spans="1:8" s="82" customFormat="1" ht="12.75" customHeight="1">
      <c r="A99" s="25"/>
      <c r="B99" s="76" t="s">
        <v>139</v>
      </c>
      <c r="C99" s="77"/>
      <c r="D99" s="78"/>
      <c r="E99" s="138"/>
      <c r="F99" s="79"/>
      <c r="G99" s="80"/>
      <c r="H99" s="81"/>
    </row>
    <row r="100" spans="1:6" s="11" customFormat="1" ht="13.5">
      <c r="A100" s="21"/>
      <c r="B100" s="65" t="s">
        <v>24</v>
      </c>
      <c r="C100" s="27"/>
      <c r="D100" s="28"/>
      <c r="E100" s="131"/>
      <c r="F100" s="68"/>
    </row>
    <row r="101" spans="1:6" s="11" customFormat="1" ht="13.5">
      <c r="A101" s="21"/>
      <c r="B101" s="65"/>
      <c r="C101" s="27"/>
      <c r="D101" s="28"/>
      <c r="E101" s="131"/>
      <c r="F101" s="68"/>
    </row>
    <row r="102" spans="1:6" s="11" customFormat="1" ht="74.25" customHeight="1">
      <c r="A102" s="65" t="s">
        <v>12</v>
      </c>
      <c r="B102" s="65" t="s">
        <v>155</v>
      </c>
      <c r="C102" s="46" t="s">
        <v>57</v>
      </c>
      <c r="D102" s="37">
        <v>13</v>
      </c>
      <c r="E102" s="232"/>
      <c r="F102" s="163">
        <f>D102*E102</f>
        <v>0</v>
      </c>
    </row>
    <row r="103" spans="1:6" s="11" customFormat="1" ht="13.5">
      <c r="A103" s="65"/>
      <c r="B103" s="65"/>
      <c r="C103" s="27"/>
      <c r="D103" s="37"/>
      <c r="E103" s="148"/>
      <c r="F103" s="169"/>
    </row>
    <row r="104" spans="1:6" s="65" customFormat="1" ht="67.5">
      <c r="A104" s="65" t="s">
        <v>13</v>
      </c>
      <c r="B104" s="65" t="s">
        <v>187</v>
      </c>
      <c r="D104" s="37"/>
      <c r="E104" s="148"/>
      <c r="F104" s="171"/>
    </row>
    <row r="105" spans="2:6" s="65" customFormat="1" ht="13.5">
      <c r="B105" s="65" t="s">
        <v>69</v>
      </c>
      <c r="E105" s="148"/>
      <c r="F105" s="171"/>
    </row>
    <row r="106" spans="2:6" s="65" customFormat="1" ht="13.5">
      <c r="B106" s="65" t="s">
        <v>59</v>
      </c>
      <c r="C106" s="46" t="s">
        <v>57</v>
      </c>
      <c r="D106" s="37">
        <v>17</v>
      </c>
      <c r="E106" s="232"/>
      <c r="F106" s="163">
        <f>D106*E106</f>
        <v>0</v>
      </c>
    </row>
    <row r="107" spans="3:6" s="65" customFormat="1" ht="13.5">
      <c r="C107" s="27"/>
      <c r="D107" s="37"/>
      <c r="E107" s="148"/>
      <c r="F107" s="171"/>
    </row>
    <row r="108" spans="1:6" s="65" customFormat="1" ht="164.25" customHeight="1">
      <c r="A108" s="65" t="s">
        <v>14</v>
      </c>
      <c r="B108" s="65" t="s">
        <v>231</v>
      </c>
      <c r="F108" s="171"/>
    </row>
    <row r="109" spans="2:6" s="65" customFormat="1" ht="153" customHeight="1">
      <c r="B109" s="233" t="s">
        <v>232</v>
      </c>
      <c r="C109" s="46" t="s">
        <v>57</v>
      </c>
      <c r="D109" s="37">
        <v>17</v>
      </c>
      <c r="E109" s="232"/>
      <c r="F109" s="163">
        <f>D109*E109</f>
        <v>0</v>
      </c>
    </row>
    <row r="110" spans="3:6" s="65" customFormat="1" ht="13.5">
      <c r="C110" s="27"/>
      <c r="D110" s="37"/>
      <c r="E110" s="148"/>
      <c r="F110" s="171"/>
    </row>
    <row r="111" spans="1:6" s="65" customFormat="1" ht="297">
      <c r="A111" s="65" t="s">
        <v>23</v>
      </c>
      <c r="B111" s="233" t="s">
        <v>233</v>
      </c>
      <c r="C111" s="46" t="s">
        <v>57</v>
      </c>
      <c r="D111" s="37">
        <v>17</v>
      </c>
      <c r="E111" s="232"/>
      <c r="F111" s="163">
        <f>D111*E111</f>
        <v>0</v>
      </c>
    </row>
    <row r="112" spans="3:6" s="65" customFormat="1" ht="13.5">
      <c r="C112" s="46"/>
      <c r="D112" s="37"/>
      <c r="E112" s="148"/>
      <c r="F112" s="163"/>
    </row>
    <row r="113" spans="1:6" s="65" customFormat="1" ht="27">
      <c r="A113" s="65" t="s">
        <v>25</v>
      </c>
      <c r="B113" s="65" t="s">
        <v>70</v>
      </c>
      <c r="C113" s="46" t="s">
        <v>57</v>
      </c>
      <c r="D113" s="37">
        <v>17</v>
      </c>
      <c r="E113" s="232"/>
      <c r="F113" s="163">
        <f>D113*E113</f>
        <v>0</v>
      </c>
    </row>
    <row r="114" spans="3:6" s="65" customFormat="1" ht="13.5">
      <c r="C114" s="27"/>
      <c r="D114" s="37"/>
      <c r="E114" s="148"/>
      <c r="F114" s="171"/>
    </row>
    <row r="115" spans="1:6" s="65" customFormat="1" ht="162">
      <c r="A115" s="65" t="s">
        <v>37</v>
      </c>
      <c r="B115" s="233" t="s">
        <v>234</v>
      </c>
      <c r="C115" s="66"/>
      <c r="E115" s="148"/>
      <c r="F115" s="171"/>
    </row>
    <row r="116" spans="2:6" s="65" customFormat="1" ht="45" customHeight="1">
      <c r="B116" s="65" t="s">
        <v>62</v>
      </c>
      <c r="C116" s="46" t="s">
        <v>57</v>
      </c>
      <c r="D116" s="37">
        <v>17</v>
      </c>
      <c r="E116" s="232"/>
      <c r="F116" s="163">
        <f>D116*E116</f>
        <v>0</v>
      </c>
    </row>
    <row r="117" spans="2:6" s="65" customFormat="1" ht="13.5">
      <c r="B117" s="67"/>
      <c r="C117" s="27"/>
      <c r="D117" s="37"/>
      <c r="E117" s="148"/>
      <c r="F117" s="171"/>
    </row>
    <row r="118" spans="1:6" s="65" customFormat="1" ht="81">
      <c r="A118" s="65" t="s">
        <v>46</v>
      </c>
      <c r="B118" s="65" t="s">
        <v>188</v>
      </c>
      <c r="C118" s="46" t="s">
        <v>57</v>
      </c>
      <c r="D118" s="37">
        <v>17</v>
      </c>
      <c r="E118" s="232"/>
      <c r="F118" s="163">
        <f>D118*E118</f>
        <v>0</v>
      </c>
    </row>
    <row r="119" spans="3:6" s="65" customFormat="1" ht="15.75" customHeight="1">
      <c r="C119" s="27"/>
      <c r="D119" s="37"/>
      <c r="E119" s="148"/>
      <c r="F119" s="171"/>
    </row>
    <row r="120" spans="1:6" s="65" customFormat="1" ht="54">
      <c r="A120" s="65" t="s">
        <v>47</v>
      </c>
      <c r="B120" s="65" t="s">
        <v>156</v>
      </c>
      <c r="C120" s="46" t="s">
        <v>2</v>
      </c>
      <c r="D120" s="37">
        <v>15</v>
      </c>
      <c r="E120" s="232"/>
      <c r="F120" s="163">
        <f>D120*E120</f>
        <v>0</v>
      </c>
    </row>
    <row r="121" spans="3:6" s="65" customFormat="1" ht="13.5">
      <c r="C121" s="27"/>
      <c r="D121" s="37"/>
      <c r="E121" s="148"/>
      <c r="F121" s="171"/>
    </row>
    <row r="122" spans="1:6" s="65" customFormat="1" ht="40.5">
      <c r="A122" s="65" t="s">
        <v>48</v>
      </c>
      <c r="B122" s="65" t="s">
        <v>157</v>
      </c>
      <c r="C122" s="46" t="s">
        <v>57</v>
      </c>
      <c r="D122" s="37">
        <v>17</v>
      </c>
      <c r="E122" s="232"/>
      <c r="F122" s="163">
        <f>D122*E122</f>
        <v>0</v>
      </c>
    </row>
    <row r="123" spans="3:6" s="65" customFormat="1" ht="15" customHeight="1">
      <c r="C123" s="27"/>
      <c r="D123" s="37"/>
      <c r="E123" s="148"/>
      <c r="F123" s="171"/>
    </row>
    <row r="124" spans="1:6" s="65" customFormat="1" ht="81">
      <c r="A124" s="65" t="s">
        <v>50</v>
      </c>
      <c r="B124" s="65" t="s">
        <v>75</v>
      </c>
      <c r="C124" s="27"/>
      <c r="D124" s="37"/>
      <c r="E124" s="148"/>
      <c r="F124" s="171"/>
    </row>
    <row r="125" spans="2:6" s="65" customFormat="1" ht="14.25" customHeight="1">
      <c r="B125" s="67" t="s">
        <v>66</v>
      </c>
      <c r="C125" s="27" t="s">
        <v>2</v>
      </c>
      <c r="D125" s="37">
        <v>9.5</v>
      </c>
      <c r="E125" s="232"/>
      <c r="F125" s="163">
        <f>D125*E125</f>
        <v>0</v>
      </c>
    </row>
    <row r="126" spans="2:6" s="65" customFormat="1" ht="13.5">
      <c r="B126" s="67" t="s">
        <v>49</v>
      </c>
      <c r="C126" s="27" t="s">
        <v>2</v>
      </c>
      <c r="D126" s="37">
        <v>5</v>
      </c>
      <c r="E126" s="232"/>
      <c r="F126" s="163">
        <f>D126*E126</f>
        <v>0</v>
      </c>
    </row>
    <row r="127" spans="2:5" s="65" customFormat="1" ht="12.75" customHeight="1">
      <c r="B127" s="67"/>
      <c r="C127" s="27"/>
      <c r="D127" s="37"/>
      <c r="E127" s="148"/>
    </row>
    <row r="128" spans="1:245" s="3" customFormat="1" ht="13.5">
      <c r="A128" s="59" t="s">
        <v>11</v>
      </c>
      <c r="B128" s="18" t="s">
        <v>36</v>
      </c>
      <c r="C128" s="45"/>
      <c r="D128" s="23"/>
      <c r="E128" s="133"/>
      <c r="F128" s="168">
        <f>SUM(F95:F127)</f>
        <v>0</v>
      </c>
      <c r="G128" s="8"/>
      <c r="H128" s="1"/>
      <c r="I128" s="2"/>
      <c r="IK128" s="49">
        <f>SUM(F128:IJ128)</f>
        <v>0</v>
      </c>
    </row>
    <row r="129" spans="1:245" s="3" customFormat="1" ht="13.5">
      <c r="A129" s="72"/>
      <c r="B129" s="17"/>
      <c r="C129" s="46"/>
      <c r="D129" s="29"/>
      <c r="E129" s="136"/>
      <c r="F129" s="40"/>
      <c r="G129" s="8"/>
      <c r="H129" s="1"/>
      <c r="I129" s="2"/>
      <c r="IK129" s="49"/>
    </row>
    <row r="130" spans="1:7" ht="13.5">
      <c r="A130" s="55"/>
      <c r="B130" s="14"/>
      <c r="C130" s="46"/>
      <c r="D130" s="29"/>
      <c r="E130" s="136"/>
      <c r="F130" s="15"/>
      <c r="G130" s="7"/>
    </row>
    <row r="131" spans="1:7" ht="13.5">
      <c r="A131" s="42" t="s">
        <v>4</v>
      </c>
      <c r="B131" s="18" t="s">
        <v>5</v>
      </c>
      <c r="C131" s="45"/>
      <c r="D131" s="23"/>
      <c r="E131" s="133"/>
      <c r="F131" s="43"/>
      <c r="G131" s="7"/>
    </row>
    <row r="132" spans="1:8" s="5" customFormat="1" ht="27.75" customHeight="1">
      <c r="A132" s="32" t="s">
        <v>28</v>
      </c>
      <c r="B132" s="33" t="s">
        <v>29</v>
      </c>
      <c r="C132" s="34" t="s">
        <v>30</v>
      </c>
      <c r="D132" s="35" t="s">
        <v>31</v>
      </c>
      <c r="E132" s="134" t="s">
        <v>32</v>
      </c>
      <c r="F132" s="36" t="s">
        <v>33</v>
      </c>
      <c r="G132" s="9"/>
      <c r="H132" s="6"/>
    </row>
    <row r="133" spans="1:7" s="47" customFormat="1" ht="28.5" customHeight="1">
      <c r="A133" s="51"/>
      <c r="B133" s="20" t="s">
        <v>43</v>
      </c>
      <c r="C133" s="52"/>
      <c r="D133" s="53"/>
      <c r="E133" s="139"/>
      <c r="F133" s="54"/>
      <c r="G133" s="48"/>
    </row>
    <row r="134" spans="1:7" ht="13.5">
      <c r="A134" s="55"/>
      <c r="B134" s="17"/>
      <c r="C134" s="46"/>
      <c r="D134" s="29"/>
      <c r="E134" s="136"/>
      <c r="F134" s="56"/>
      <c r="G134" s="7"/>
    </row>
    <row r="135" spans="1:7" ht="67.5">
      <c r="A135" s="25" t="s">
        <v>16</v>
      </c>
      <c r="B135" s="57" t="s">
        <v>189</v>
      </c>
      <c r="F135" s="172"/>
      <c r="G135" s="7"/>
    </row>
    <row r="136" spans="1:7" ht="13.5">
      <c r="A136" s="58"/>
      <c r="B136" s="39" t="s">
        <v>63</v>
      </c>
      <c r="C136" s="46" t="s">
        <v>2</v>
      </c>
      <c r="D136" s="29">
        <v>9</v>
      </c>
      <c r="E136" s="231"/>
      <c r="F136" s="165">
        <f>D136*E136</f>
        <v>0</v>
      </c>
      <c r="G136" s="7"/>
    </row>
    <row r="137" spans="1:7" ht="13.5">
      <c r="A137" s="58"/>
      <c r="B137" s="39" t="s">
        <v>39</v>
      </c>
      <c r="C137" s="46" t="s">
        <v>2</v>
      </c>
      <c r="D137" s="29">
        <v>9</v>
      </c>
      <c r="E137" s="231"/>
      <c r="F137" s="165">
        <f>D137*E137</f>
        <v>0</v>
      </c>
      <c r="G137" s="7"/>
    </row>
    <row r="138" spans="1:8" ht="13.5">
      <c r="A138" s="22"/>
      <c r="B138" s="14"/>
      <c r="C138" s="46"/>
      <c r="D138" s="29"/>
      <c r="E138" s="136"/>
      <c r="F138" s="165"/>
      <c r="G138" s="7"/>
      <c r="H138" s="6"/>
    </row>
    <row r="139" spans="1:8" ht="108">
      <c r="A139" s="25" t="s">
        <v>17</v>
      </c>
      <c r="B139" s="57" t="s">
        <v>107</v>
      </c>
      <c r="C139" s="46"/>
      <c r="D139" s="29"/>
      <c r="E139" s="136"/>
      <c r="F139" s="165"/>
      <c r="G139" s="7"/>
      <c r="H139" s="158"/>
    </row>
    <row r="140" spans="2:8" ht="13.5">
      <c r="B140" s="39" t="s">
        <v>108</v>
      </c>
      <c r="C140" s="27" t="s">
        <v>1</v>
      </c>
      <c r="D140" s="24">
        <v>2</v>
      </c>
      <c r="E140" s="230"/>
      <c r="F140" s="163">
        <f>D140*E140</f>
        <v>0</v>
      </c>
      <c r="G140" s="7"/>
      <c r="H140" s="6"/>
    </row>
    <row r="141" spans="2:8" ht="13.5">
      <c r="B141" s="39" t="s">
        <v>109</v>
      </c>
      <c r="C141" s="27" t="s">
        <v>1</v>
      </c>
      <c r="D141" s="29">
        <v>2</v>
      </c>
      <c r="E141" s="231"/>
      <c r="F141" s="163">
        <f>D141*E141</f>
        <v>0</v>
      </c>
      <c r="G141" s="7"/>
      <c r="H141" s="6"/>
    </row>
    <row r="142" spans="2:8" ht="13.5">
      <c r="B142" s="39" t="s">
        <v>110</v>
      </c>
      <c r="C142" s="27" t="s">
        <v>1</v>
      </c>
      <c r="D142" s="29">
        <v>27</v>
      </c>
      <c r="E142" s="231"/>
      <c r="F142" s="163">
        <f>D142*E142</f>
        <v>0</v>
      </c>
      <c r="G142" s="7"/>
      <c r="H142" s="6"/>
    </row>
    <row r="143" spans="2:8" ht="13.5">
      <c r="B143" s="39" t="s">
        <v>111</v>
      </c>
      <c r="C143" s="27" t="s">
        <v>1</v>
      </c>
      <c r="D143" s="29">
        <v>3</v>
      </c>
      <c r="E143" s="231"/>
      <c r="F143" s="163">
        <f>D143*E143</f>
        <v>0</v>
      </c>
      <c r="G143" s="7"/>
      <c r="H143" s="6"/>
    </row>
    <row r="144" spans="2:8" ht="13.5">
      <c r="B144" s="39" t="s">
        <v>112</v>
      </c>
      <c r="C144" s="27" t="s">
        <v>1</v>
      </c>
      <c r="D144" s="29">
        <v>1</v>
      </c>
      <c r="E144" s="231"/>
      <c r="F144" s="163">
        <f>D144*E144</f>
        <v>0</v>
      </c>
      <c r="G144" s="7"/>
      <c r="H144" s="6"/>
    </row>
    <row r="145" spans="2:8" ht="13.5">
      <c r="B145" s="39"/>
      <c r="C145" s="27"/>
      <c r="D145" s="29"/>
      <c r="E145" s="136"/>
      <c r="F145" s="163"/>
      <c r="G145" s="7"/>
      <c r="H145" s="6"/>
    </row>
    <row r="146" spans="1:8" ht="13.5">
      <c r="A146" s="22"/>
      <c r="B146" s="14"/>
      <c r="C146" s="46"/>
      <c r="D146" s="29"/>
      <c r="E146" s="136"/>
      <c r="F146" s="173"/>
      <c r="G146" s="7"/>
      <c r="H146" s="6"/>
    </row>
    <row r="147" spans="1:245" s="3" customFormat="1" ht="13.5">
      <c r="A147" s="59" t="s">
        <v>4</v>
      </c>
      <c r="B147" s="18" t="s">
        <v>6</v>
      </c>
      <c r="C147" s="45"/>
      <c r="D147" s="23"/>
      <c r="E147" s="133"/>
      <c r="F147" s="168">
        <f>SUM(F133:F146)</f>
        <v>0</v>
      </c>
      <c r="G147" s="8"/>
      <c r="H147" s="1"/>
      <c r="I147" s="2"/>
      <c r="IK147" s="49">
        <f>SUM(F147:IJ147)</f>
        <v>0</v>
      </c>
    </row>
    <row r="148" spans="1:245" s="3" customFormat="1" ht="13.5">
      <c r="A148" s="60"/>
      <c r="B148" s="61"/>
      <c r="C148" s="62"/>
      <c r="D148" s="63"/>
      <c r="E148" s="140"/>
      <c r="F148" s="64"/>
      <c r="G148" s="8"/>
      <c r="H148" s="1"/>
      <c r="I148" s="2"/>
      <c r="IK148" s="49"/>
    </row>
    <row r="149" spans="1:245" s="3" customFormat="1" ht="13.5">
      <c r="A149" s="72"/>
      <c r="B149" s="17"/>
      <c r="C149" s="46"/>
      <c r="D149" s="29"/>
      <c r="E149" s="136"/>
      <c r="F149" s="40"/>
      <c r="G149" s="8"/>
      <c r="H149" s="1"/>
      <c r="I149" s="2"/>
      <c r="IK149" s="49"/>
    </row>
    <row r="150" spans="1:245" s="3" customFormat="1" ht="13.5">
      <c r="A150" s="42" t="s">
        <v>3</v>
      </c>
      <c r="B150" s="18" t="s">
        <v>129</v>
      </c>
      <c r="C150" s="45"/>
      <c r="D150" s="23"/>
      <c r="E150" s="133"/>
      <c r="F150" s="43"/>
      <c r="G150" s="8"/>
      <c r="H150" s="1"/>
      <c r="I150" s="2"/>
      <c r="IK150" s="49"/>
    </row>
    <row r="151" spans="1:245" s="3" customFormat="1" ht="38.25">
      <c r="A151" s="32" t="s">
        <v>28</v>
      </c>
      <c r="B151" s="33" t="s">
        <v>29</v>
      </c>
      <c r="C151" s="34" t="s">
        <v>30</v>
      </c>
      <c r="D151" s="35" t="s">
        <v>31</v>
      </c>
      <c r="E151" s="134" t="s">
        <v>32</v>
      </c>
      <c r="F151" s="36" t="s">
        <v>33</v>
      </c>
      <c r="G151" s="8"/>
      <c r="H151" s="1"/>
      <c r="I151" s="2"/>
      <c r="IK151" s="49"/>
    </row>
    <row r="152" spans="1:245" s="3" customFormat="1" ht="63.75">
      <c r="A152" s="72"/>
      <c r="B152" s="20" t="s">
        <v>130</v>
      </c>
      <c r="C152" s="46"/>
      <c r="D152" s="29"/>
      <c r="E152" s="136"/>
      <c r="F152" s="40"/>
      <c r="G152" s="8"/>
      <c r="H152" s="1"/>
      <c r="I152" s="2"/>
      <c r="IK152" s="49"/>
    </row>
    <row r="153" spans="1:245" s="3" customFormat="1" ht="13.5">
      <c r="A153" s="72"/>
      <c r="B153" s="17"/>
      <c r="C153" s="46"/>
      <c r="D153" s="29"/>
      <c r="E153" s="136"/>
      <c r="F153" s="40"/>
      <c r="G153" s="8"/>
      <c r="H153" s="1"/>
      <c r="I153" s="2"/>
      <c r="IK153" s="49"/>
    </row>
    <row r="154" spans="1:245" s="3" customFormat="1" ht="364.5">
      <c r="A154" s="57" t="s">
        <v>16</v>
      </c>
      <c r="B154" s="57" t="s">
        <v>160</v>
      </c>
      <c r="C154" s="46"/>
      <c r="D154" s="29"/>
      <c r="E154" s="136"/>
      <c r="F154" s="40"/>
      <c r="G154" s="8"/>
      <c r="H154" s="1"/>
      <c r="I154" s="2"/>
      <c r="IK154" s="49"/>
    </row>
    <row r="155" spans="1:245" s="3" customFormat="1" ht="13.5">
      <c r="A155" s="57"/>
      <c r="B155" s="57" t="s">
        <v>132</v>
      </c>
      <c r="C155" s="46"/>
      <c r="D155" s="29"/>
      <c r="E155" s="136"/>
      <c r="F155" s="40"/>
      <c r="G155" s="8"/>
      <c r="H155" s="1"/>
      <c r="I155" s="2"/>
      <c r="IK155" s="49"/>
    </row>
    <row r="156" spans="1:245" s="3" customFormat="1" ht="81">
      <c r="A156" s="122" t="s">
        <v>12</v>
      </c>
      <c r="B156" s="57" t="s">
        <v>158</v>
      </c>
      <c r="C156" s="46"/>
      <c r="D156" s="29"/>
      <c r="E156" s="136"/>
      <c r="F156" s="40"/>
      <c r="G156" s="8"/>
      <c r="H156" s="1"/>
      <c r="I156" s="2"/>
      <c r="IK156" s="49"/>
    </row>
    <row r="157" spans="1:245" s="3" customFormat="1" ht="27">
      <c r="A157" s="122" t="s">
        <v>13</v>
      </c>
      <c r="B157" s="57" t="s">
        <v>159</v>
      </c>
      <c r="C157" s="46"/>
      <c r="D157" s="29"/>
      <c r="E157" s="136"/>
      <c r="F157" s="40"/>
      <c r="G157" s="8"/>
      <c r="H157" s="1"/>
      <c r="I157" s="2"/>
      <c r="IK157" s="49"/>
    </row>
    <row r="158" spans="1:245" s="3" customFormat="1" ht="27">
      <c r="A158" s="122" t="s">
        <v>14</v>
      </c>
      <c r="B158" s="57" t="s">
        <v>199</v>
      </c>
      <c r="C158" s="46"/>
      <c r="D158" s="29"/>
      <c r="E158" s="136"/>
      <c r="F158" s="40"/>
      <c r="G158" s="8"/>
      <c r="H158" s="1"/>
      <c r="I158" s="2"/>
      <c r="IK158" s="49"/>
    </row>
    <row r="159" spans="1:245" s="3" customFormat="1" ht="54">
      <c r="A159" s="57"/>
      <c r="B159" s="57" t="s">
        <v>141</v>
      </c>
      <c r="C159" s="46"/>
      <c r="D159" s="29"/>
      <c r="E159" s="136"/>
      <c r="F159" s="179"/>
      <c r="G159" s="8"/>
      <c r="H159" s="1"/>
      <c r="I159" s="2"/>
      <c r="IK159" s="49"/>
    </row>
    <row r="160" spans="1:245" s="3" customFormat="1" ht="14.25" customHeight="1">
      <c r="A160" s="72"/>
      <c r="B160" s="39" t="s">
        <v>142</v>
      </c>
      <c r="C160" s="46" t="s">
        <v>57</v>
      </c>
      <c r="D160" s="29">
        <v>47.5</v>
      </c>
      <c r="E160" s="231"/>
      <c r="F160" s="165">
        <f>D160*E160</f>
        <v>0</v>
      </c>
      <c r="G160" s="8"/>
      <c r="H160" s="1"/>
      <c r="I160" s="2"/>
      <c r="IK160" s="49"/>
    </row>
    <row r="161" spans="1:245" s="3" customFormat="1" ht="13.5">
      <c r="A161" s="72"/>
      <c r="B161" s="39" t="s">
        <v>143</v>
      </c>
      <c r="C161" s="46" t="s">
        <v>57</v>
      </c>
      <c r="D161" s="29">
        <v>614.5</v>
      </c>
      <c r="E161" s="231"/>
      <c r="F161" s="165">
        <f>D161*E161</f>
        <v>0</v>
      </c>
      <c r="G161" s="8"/>
      <c r="H161" s="1"/>
      <c r="I161" s="2"/>
      <c r="IK161" s="49"/>
    </row>
    <row r="162" spans="1:245" s="3" customFormat="1" ht="13.5">
      <c r="A162" s="72"/>
      <c r="B162" s="39" t="s">
        <v>95</v>
      </c>
      <c r="C162" s="46" t="s">
        <v>57</v>
      </c>
      <c r="D162" s="29">
        <v>662</v>
      </c>
      <c r="E162" s="231"/>
      <c r="F162" s="165">
        <f>D162*E162</f>
        <v>0</v>
      </c>
      <c r="G162" s="8"/>
      <c r="H162" s="1"/>
      <c r="I162" s="2"/>
      <c r="IK162" s="49"/>
    </row>
    <row r="163" spans="1:245" s="3" customFormat="1" ht="13.5">
      <c r="A163" s="72"/>
      <c r="B163" s="17"/>
      <c r="C163" s="46"/>
      <c r="D163" s="29"/>
      <c r="E163" s="136"/>
      <c r="F163" s="179"/>
      <c r="G163" s="8"/>
      <c r="H163" s="1"/>
      <c r="I163" s="2"/>
      <c r="IK163" s="49"/>
    </row>
    <row r="164" spans="1:245" s="3" customFormat="1" ht="329.25" customHeight="1">
      <c r="A164" s="57" t="s">
        <v>17</v>
      </c>
      <c r="B164" s="57" t="s">
        <v>180</v>
      </c>
      <c r="C164" s="46"/>
      <c r="D164" s="29"/>
      <c r="E164" s="136"/>
      <c r="F164" s="179"/>
      <c r="G164" s="8"/>
      <c r="H164" s="1"/>
      <c r="I164" s="2"/>
      <c r="IK164" s="49"/>
    </row>
    <row r="165" spans="1:245" s="3" customFormat="1" ht="27">
      <c r="A165" s="57"/>
      <c r="B165" s="57" t="s">
        <v>161</v>
      </c>
      <c r="C165" s="46"/>
      <c r="D165" s="29"/>
      <c r="E165" s="136"/>
      <c r="F165" s="179"/>
      <c r="G165" s="8"/>
      <c r="H165" s="1"/>
      <c r="I165" s="2"/>
      <c r="IK165" s="49"/>
    </row>
    <row r="166" spans="1:245" s="3" customFormat="1" ht="13.5">
      <c r="A166" s="57"/>
      <c r="B166" s="57" t="s">
        <v>132</v>
      </c>
      <c r="C166" s="46"/>
      <c r="D166" s="29"/>
      <c r="E166" s="136"/>
      <c r="F166" s="179"/>
      <c r="G166" s="8"/>
      <c r="H166" s="1"/>
      <c r="I166" s="2"/>
      <c r="IK166" s="49"/>
    </row>
    <row r="167" spans="1:245" s="3" customFormat="1" ht="81">
      <c r="A167" s="122" t="s">
        <v>12</v>
      </c>
      <c r="B167" s="57" t="s">
        <v>181</v>
      </c>
      <c r="C167" s="46"/>
      <c r="D167" s="29"/>
      <c r="E167" s="136"/>
      <c r="F167" s="179"/>
      <c r="G167" s="8"/>
      <c r="H167" s="1"/>
      <c r="I167" s="2"/>
      <c r="IK167" s="49"/>
    </row>
    <row r="168" spans="1:245" s="3" customFormat="1" ht="27">
      <c r="A168" s="122" t="s">
        <v>13</v>
      </c>
      <c r="B168" s="57" t="s">
        <v>190</v>
      </c>
      <c r="C168" s="46"/>
      <c r="D168" s="29"/>
      <c r="E168" s="136"/>
      <c r="F168" s="179"/>
      <c r="G168" s="8"/>
      <c r="H168" s="1"/>
      <c r="I168" s="2"/>
      <c r="IK168" s="49"/>
    </row>
    <row r="169" spans="1:245" s="3" customFormat="1" ht="40.5">
      <c r="A169" s="122" t="s">
        <v>14</v>
      </c>
      <c r="B169" s="57" t="s">
        <v>151</v>
      </c>
      <c r="C169" s="46"/>
      <c r="D169" s="29"/>
      <c r="E169" s="136"/>
      <c r="F169" s="179"/>
      <c r="G169" s="8"/>
      <c r="H169" s="1"/>
      <c r="I169" s="2"/>
      <c r="IK169" s="49"/>
    </row>
    <row r="170" spans="1:245" s="3" customFormat="1" ht="28.5" customHeight="1">
      <c r="A170" s="122" t="s">
        <v>23</v>
      </c>
      <c r="B170" s="57" t="s">
        <v>162</v>
      </c>
      <c r="C170" s="46"/>
      <c r="D170" s="29"/>
      <c r="E170" s="136"/>
      <c r="F170" s="179"/>
      <c r="G170" s="8"/>
      <c r="H170" s="1"/>
      <c r="I170" s="2"/>
      <c r="IK170" s="49"/>
    </row>
    <row r="171" spans="1:245" s="3" customFormat="1" ht="54">
      <c r="A171" s="57"/>
      <c r="B171" s="57" t="s">
        <v>131</v>
      </c>
      <c r="C171" s="46"/>
      <c r="D171" s="29"/>
      <c r="E171" s="136"/>
      <c r="F171" s="179"/>
      <c r="G171" s="8"/>
      <c r="H171" s="1"/>
      <c r="I171" s="2"/>
      <c r="IK171" s="49"/>
    </row>
    <row r="172" spans="1:245" s="3" customFormat="1" ht="13.5">
      <c r="A172" s="237" t="s">
        <v>142</v>
      </c>
      <c r="B172" s="237"/>
      <c r="C172" s="46" t="s">
        <v>57</v>
      </c>
      <c r="D172" s="29">
        <v>12.5</v>
      </c>
      <c r="E172" s="231"/>
      <c r="F172" s="165">
        <f>D172*E172</f>
        <v>0</v>
      </c>
      <c r="G172" s="8"/>
      <c r="H172" s="1"/>
      <c r="I172" s="2"/>
      <c r="IK172" s="49"/>
    </row>
    <row r="173" spans="1:245" s="3" customFormat="1" ht="13.5">
      <c r="A173" s="237" t="s">
        <v>144</v>
      </c>
      <c r="B173" s="237"/>
      <c r="C173" s="46" t="s">
        <v>57</v>
      </c>
      <c r="D173" s="29">
        <v>55.5</v>
      </c>
      <c r="E173" s="231"/>
      <c r="F173" s="165">
        <f>D173*E173</f>
        <v>0</v>
      </c>
      <c r="G173" s="8"/>
      <c r="H173" s="1"/>
      <c r="I173" s="2"/>
      <c r="IK173" s="49"/>
    </row>
    <row r="174" spans="1:245" s="3" customFormat="1" ht="13.5">
      <c r="A174" s="72"/>
      <c r="B174" s="39" t="s">
        <v>95</v>
      </c>
      <c r="C174" s="46" t="s">
        <v>57</v>
      </c>
      <c r="D174" s="29">
        <v>68</v>
      </c>
      <c r="E174" s="231"/>
      <c r="F174" s="165">
        <f>D174*E174</f>
        <v>0</v>
      </c>
      <c r="G174" s="8"/>
      <c r="H174" s="1"/>
      <c r="I174" s="2"/>
      <c r="IK174" s="49"/>
    </row>
    <row r="175" spans="1:245" s="3" customFormat="1" ht="13.5">
      <c r="A175" s="72"/>
      <c r="B175" s="39" t="s">
        <v>133</v>
      </c>
      <c r="C175" s="46" t="s">
        <v>57</v>
      </c>
      <c r="D175" s="29">
        <v>68</v>
      </c>
      <c r="E175" s="231"/>
      <c r="F175" s="165">
        <f>D175*E175</f>
        <v>0</v>
      </c>
      <c r="G175" s="8"/>
      <c r="H175" s="1"/>
      <c r="I175" s="2"/>
      <c r="IK175" s="49"/>
    </row>
    <row r="176" spans="1:245" s="3" customFormat="1" ht="13.5">
      <c r="A176" s="72"/>
      <c r="B176" s="39"/>
      <c r="C176" s="39"/>
      <c r="D176" s="29"/>
      <c r="E176" s="136"/>
      <c r="F176" s="179"/>
      <c r="G176" s="8"/>
      <c r="H176" s="1"/>
      <c r="I176" s="2"/>
      <c r="IK176" s="49"/>
    </row>
    <row r="177" spans="1:245" s="3" customFormat="1" ht="324">
      <c r="A177" s="57" t="s">
        <v>0</v>
      </c>
      <c r="B177" s="57" t="s">
        <v>182</v>
      </c>
      <c r="C177" s="46"/>
      <c r="D177" s="29"/>
      <c r="E177" s="136"/>
      <c r="F177" s="179"/>
      <c r="G177" s="8"/>
      <c r="H177" s="1"/>
      <c r="I177" s="2"/>
      <c r="IK177" s="49"/>
    </row>
    <row r="178" spans="1:245" s="3" customFormat="1" ht="27">
      <c r="A178" s="72"/>
      <c r="B178" s="57" t="s">
        <v>134</v>
      </c>
      <c r="C178" s="46"/>
      <c r="D178" s="29"/>
      <c r="E178" s="136"/>
      <c r="F178" s="179"/>
      <c r="G178" s="8"/>
      <c r="H178" s="1"/>
      <c r="I178" s="2"/>
      <c r="IK178" s="49"/>
    </row>
    <row r="179" spans="1:245" s="3" customFormat="1" ht="13.5">
      <c r="A179" s="72"/>
      <c r="B179" s="57" t="s">
        <v>135</v>
      </c>
      <c r="C179" s="46" t="s">
        <v>57</v>
      </c>
      <c r="D179" s="29">
        <v>21.5</v>
      </c>
      <c r="E179" s="231"/>
      <c r="F179" s="165">
        <f>D179*E179</f>
        <v>0</v>
      </c>
      <c r="G179" s="8"/>
      <c r="H179" s="1"/>
      <c r="I179" s="2"/>
      <c r="IK179" s="49"/>
    </row>
    <row r="180" spans="1:245" s="3" customFormat="1" ht="13.5">
      <c r="A180" s="72"/>
      <c r="B180" s="39"/>
      <c r="C180" s="46"/>
      <c r="D180" s="29"/>
      <c r="E180" s="136"/>
      <c r="F180" s="165"/>
      <c r="G180" s="8"/>
      <c r="H180" s="1"/>
      <c r="I180" s="2"/>
      <c r="IK180" s="49"/>
    </row>
    <row r="181" spans="1:245" s="3" customFormat="1" ht="165" customHeight="1">
      <c r="A181" s="25" t="s">
        <v>20</v>
      </c>
      <c r="B181" s="57" t="s">
        <v>183</v>
      </c>
      <c r="C181" s="46"/>
      <c r="D181" s="29"/>
      <c r="E181" s="136"/>
      <c r="F181" s="179"/>
      <c r="G181" s="8"/>
      <c r="H181" s="1"/>
      <c r="I181" s="2"/>
      <c r="IK181" s="49"/>
    </row>
    <row r="182" spans="1:245" s="3" customFormat="1" ht="13.5">
      <c r="A182" s="72"/>
      <c r="B182" s="39" t="s">
        <v>167</v>
      </c>
      <c r="C182" s="46" t="s">
        <v>57</v>
      </c>
      <c r="D182" s="29">
        <v>306</v>
      </c>
      <c r="E182" s="231"/>
      <c r="F182" s="165">
        <f>D182*E182</f>
        <v>0</v>
      </c>
      <c r="G182" s="8"/>
      <c r="H182" s="1"/>
      <c r="I182" s="2"/>
      <c r="IK182" s="49"/>
    </row>
    <row r="183" spans="1:245" s="3" customFormat="1" ht="13.5">
      <c r="A183" s="72"/>
      <c r="B183" s="39" t="s">
        <v>147</v>
      </c>
      <c r="C183" s="46" t="s">
        <v>57</v>
      </c>
      <c r="D183" s="29">
        <v>306</v>
      </c>
      <c r="E183" s="231"/>
      <c r="F183" s="165">
        <f>D183*E183</f>
        <v>0</v>
      </c>
      <c r="G183" s="8"/>
      <c r="H183" s="1"/>
      <c r="I183" s="2"/>
      <c r="IK183" s="49"/>
    </row>
    <row r="184" spans="1:245" s="3" customFormat="1" ht="13.5">
      <c r="A184" s="72"/>
      <c r="B184" s="39"/>
      <c r="C184" s="46"/>
      <c r="D184" s="29"/>
      <c r="E184" s="136"/>
      <c r="F184" s="173"/>
      <c r="G184" s="8"/>
      <c r="H184" s="1"/>
      <c r="I184" s="2"/>
      <c r="IK184" s="49"/>
    </row>
    <row r="185" spans="1:245" s="3" customFormat="1" ht="13.5">
      <c r="A185" s="59" t="s">
        <v>3</v>
      </c>
      <c r="B185" s="238" t="s">
        <v>136</v>
      </c>
      <c r="C185" s="238"/>
      <c r="D185" s="23"/>
      <c r="E185" s="133"/>
      <c r="F185" s="168">
        <f>SUM(F159:G184)</f>
        <v>0</v>
      </c>
      <c r="G185" s="8"/>
      <c r="H185" s="1"/>
      <c r="I185" s="2"/>
      <c r="IK185" s="49"/>
    </row>
    <row r="186" spans="1:245" s="3" customFormat="1" ht="13.5">
      <c r="A186" s="72"/>
      <c r="B186" s="17"/>
      <c r="C186" s="46"/>
      <c r="D186" s="29"/>
      <c r="E186" s="136"/>
      <c r="F186" s="40"/>
      <c r="G186" s="8"/>
      <c r="H186" s="1"/>
      <c r="I186" s="2"/>
      <c r="IK186" s="49"/>
    </row>
    <row r="187" spans="1:7" ht="13.5">
      <c r="A187" s="98"/>
      <c r="B187" s="99"/>
      <c r="C187" s="90"/>
      <c r="D187" s="91"/>
      <c r="E187" s="141"/>
      <c r="F187" s="100"/>
      <c r="G187" s="7"/>
    </row>
    <row r="188" spans="1:7" ht="13.5">
      <c r="A188" s="42" t="s">
        <v>8</v>
      </c>
      <c r="B188" s="18" t="s">
        <v>64</v>
      </c>
      <c r="C188" s="45"/>
      <c r="D188" s="23"/>
      <c r="E188" s="133"/>
      <c r="F188" s="43"/>
      <c r="G188" s="7"/>
    </row>
    <row r="189" spans="1:8" s="5" customFormat="1" ht="27.75" customHeight="1">
      <c r="A189" s="32" t="s">
        <v>28</v>
      </c>
      <c r="B189" s="33" t="s">
        <v>29</v>
      </c>
      <c r="C189" s="34" t="s">
        <v>30</v>
      </c>
      <c r="D189" s="35" t="s">
        <v>31</v>
      </c>
      <c r="E189" s="134" t="s">
        <v>32</v>
      </c>
      <c r="F189" s="36" t="s">
        <v>33</v>
      </c>
      <c r="G189" s="9"/>
      <c r="H189" s="6"/>
    </row>
    <row r="190" spans="1:8" s="5" customFormat="1" ht="12.75">
      <c r="A190" s="32"/>
      <c r="B190" s="33"/>
      <c r="C190" s="34"/>
      <c r="D190" s="35"/>
      <c r="E190" s="134"/>
      <c r="F190" s="36"/>
      <c r="G190" s="9"/>
      <c r="H190" s="6"/>
    </row>
    <row r="191" spans="2:7" ht="13.5">
      <c r="B191" s="74" t="s">
        <v>27</v>
      </c>
      <c r="G191" s="7"/>
    </row>
    <row r="192" spans="2:7" ht="240.75" customHeight="1">
      <c r="B192" s="160" t="s">
        <v>235</v>
      </c>
      <c r="G192" s="7"/>
    </row>
    <row r="193" spans="2:7" ht="149.25" customHeight="1">
      <c r="B193" s="161" t="s">
        <v>172</v>
      </c>
      <c r="G193" s="7"/>
    </row>
    <row r="194" spans="2:7" ht="29.25" customHeight="1">
      <c r="B194" s="161" t="s">
        <v>52</v>
      </c>
      <c r="G194" s="7"/>
    </row>
    <row r="195" spans="2:7" ht="15.75" customHeight="1">
      <c r="B195" s="92" t="s">
        <v>51</v>
      </c>
      <c r="G195" s="7"/>
    </row>
    <row r="196" ht="13.5">
      <c r="G196" s="7"/>
    </row>
    <row r="197" spans="1:7" ht="155.25" customHeight="1">
      <c r="A197" s="25" t="s">
        <v>16</v>
      </c>
      <c r="B197" s="57" t="s">
        <v>236</v>
      </c>
      <c r="F197" s="174"/>
      <c r="G197" s="7"/>
    </row>
    <row r="198" spans="2:7" ht="31.5" customHeight="1">
      <c r="B198" s="21" t="s">
        <v>82</v>
      </c>
      <c r="F198" s="174"/>
      <c r="G198" s="7"/>
    </row>
    <row r="199" spans="2:7" ht="13.5">
      <c r="B199" s="67" t="s">
        <v>113</v>
      </c>
      <c r="C199" s="44" t="s">
        <v>1</v>
      </c>
      <c r="D199" s="93">
        <v>4</v>
      </c>
      <c r="E199" s="234"/>
      <c r="F199" s="165">
        <f>D199*E199</f>
        <v>0</v>
      </c>
      <c r="G199" s="7"/>
    </row>
    <row r="200" spans="2:7" ht="13.5">
      <c r="B200" s="67" t="s">
        <v>114</v>
      </c>
      <c r="C200" s="44" t="s">
        <v>1</v>
      </c>
      <c r="D200" s="93">
        <v>2</v>
      </c>
      <c r="E200" s="234"/>
      <c r="F200" s="165">
        <f>D200*E200</f>
        <v>0</v>
      </c>
      <c r="G200" s="7"/>
    </row>
    <row r="201" spans="2:7" ht="13.5">
      <c r="B201" s="21"/>
      <c r="F201" s="174"/>
      <c r="G201" s="7"/>
    </row>
    <row r="202" spans="1:7" ht="165.75" customHeight="1">
      <c r="A202" s="25" t="s">
        <v>17</v>
      </c>
      <c r="B202" s="57" t="s">
        <v>237</v>
      </c>
      <c r="F202" s="174"/>
      <c r="G202" s="7"/>
    </row>
    <row r="203" spans="2:7" ht="13.5">
      <c r="B203" s="67" t="s">
        <v>115</v>
      </c>
      <c r="C203" s="44" t="s">
        <v>1</v>
      </c>
      <c r="D203" s="93">
        <v>2</v>
      </c>
      <c r="E203" s="234"/>
      <c r="F203" s="165">
        <f>D203*E203</f>
        <v>0</v>
      </c>
      <c r="G203" s="7"/>
    </row>
    <row r="204" spans="2:7" ht="13.5">
      <c r="B204" s="67"/>
      <c r="D204" s="93"/>
      <c r="F204" s="174"/>
      <c r="G204" s="7"/>
    </row>
    <row r="205" spans="1:7" ht="166.5" customHeight="1">
      <c r="A205" s="25" t="s">
        <v>0</v>
      </c>
      <c r="B205" s="57" t="s">
        <v>238</v>
      </c>
      <c r="F205" s="174"/>
      <c r="G205" s="7"/>
    </row>
    <row r="206" spans="2:7" ht="13.5">
      <c r="B206" s="67" t="s">
        <v>116</v>
      </c>
      <c r="C206" s="44" t="s">
        <v>1</v>
      </c>
      <c r="D206" s="93">
        <v>1</v>
      </c>
      <c r="E206" s="234"/>
      <c r="F206" s="165">
        <f>D206*E206</f>
        <v>0</v>
      </c>
      <c r="G206" s="7"/>
    </row>
    <row r="207" spans="2:7" ht="13.5">
      <c r="B207" s="67"/>
      <c r="D207" s="93"/>
      <c r="F207" s="165"/>
      <c r="G207" s="7"/>
    </row>
    <row r="208" spans="1:7" ht="96.75" customHeight="1">
      <c r="A208" s="25" t="s">
        <v>18</v>
      </c>
      <c r="B208" s="57" t="s">
        <v>163</v>
      </c>
      <c r="D208" s="93"/>
      <c r="F208" s="165"/>
      <c r="G208" s="7"/>
    </row>
    <row r="209" spans="2:8" ht="13.5">
      <c r="B209" s="14" t="s">
        <v>56</v>
      </c>
      <c r="D209" s="93"/>
      <c r="F209" s="165"/>
      <c r="G209" s="7"/>
      <c r="H209" s="73"/>
    </row>
    <row r="210" spans="2:7" ht="13.5">
      <c r="B210" s="39" t="s">
        <v>117</v>
      </c>
      <c r="C210" s="27" t="s">
        <v>1</v>
      </c>
      <c r="D210" s="24">
        <v>2</v>
      </c>
      <c r="E210" s="230"/>
      <c r="F210" s="163">
        <f aca="true" t="shared" si="0" ref="F210:F216">D210*E210</f>
        <v>0</v>
      </c>
      <c r="G210" s="7"/>
    </row>
    <row r="211" spans="2:7" ht="13.5">
      <c r="B211" s="39" t="s">
        <v>118</v>
      </c>
      <c r="C211" s="27" t="s">
        <v>1</v>
      </c>
      <c r="D211" s="24">
        <v>7</v>
      </c>
      <c r="E211" s="230"/>
      <c r="F211" s="163">
        <f t="shared" si="0"/>
        <v>0</v>
      </c>
      <c r="G211" s="7"/>
    </row>
    <row r="212" spans="2:7" ht="13.5">
      <c r="B212" s="39" t="s">
        <v>119</v>
      </c>
      <c r="C212" s="27" t="s">
        <v>1</v>
      </c>
      <c r="D212" s="24">
        <v>31</v>
      </c>
      <c r="E212" s="230"/>
      <c r="F212" s="163">
        <f t="shared" si="0"/>
        <v>0</v>
      </c>
      <c r="G212" s="7"/>
    </row>
    <row r="213" spans="2:7" ht="13.5">
      <c r="B213" s="39" t="s">
        <v>120</v>
      </c>
      <c r="C213" s="27" t="s">
        <v>1</v>
      </c>
      <c r="D213" s="24">
        <v>4</v>
      </c>
      <c r="E213" s="230"/>
      <c r="F213" s="163">
        <f t="shared" si="0"/>
        <v>0</v>
      </c>
      <c r="G213" s="7"/>
    </row>
    <row r="214" spans="2:7" ht="13.5">
      <c r="B214" s="39" t="s">
        <v>148</v>
      </c>
      <c r="C214" s="27" t="s">
        <v>1</v>
      </c>
      <c r="D214" s="24">
        <v>4</v>
      </c>
      <c r="E214" s="230"/>
      <c r="F214" s="163">
        <f t="shared" si="0"/>
        <v>0</v>
      </c>
      <c r="G214" s="7"/>
    </row>
    <row r="215" spans="2:7" ht="13.5">
      <c r="B215" s="39" t="s">
        <v>149</v>
      </c>
      <c r="C215" s="27" t="s">
        <v>1</v>
      </c>
      <c r="D215" s="24">
        <v>4</v>
      </c>
      <c r="E215" s="230"/>
      <c r="F215" s="163">
        <f t="shared" si="0"/>
        <v>0</v>
      </c>
      <c r="G215" s="7"/>
    </row>
    <row r="216" spans="2:7" ht="13.5">
      <c r="B216" s="39" t="s">
        <v>150</v>
      </c>
      <c r="C216" s="27" t="s">
        <v>1</v>
      </c>
      <c r="D216" s="24">
        <v>1</v>
      </c>
      <c r="E216" s="230"/>
      <c r="F216" s="163">
        <f t="shared" si="0"/>
        <v>0</v>
      </c>
      <c r="G216" s="7"/>
    </row>
    <row r="217" spans="2:7" ht="13.5">
      <c r="B217" s="67"/>
      <c r="D217" s="93"/>
      <c r="F217" s="172"/>
      <c r="G217" s="7"/>
    </row>
    <row r="218" spans="1:9" s="3" customFormat="1" ht="13.5">
      <c r="A218" s="18" t="s">
        <v>8</v>
      </c>
      <c r="B218" s="18" t="s">
        <v>65</v>
      </c>
      <c r="C218" s="45"/>
      <c r="D218" s="23"/>
      <c r="E218" s="133"/>
      <c r="F218" s="168">
        <f>SUM(F193:F217)</f>
        <v>0</v>
      </c>
      <c r="G218" s="8"/>
      <c r="H218" s="50"/>
      <c r="I218" s="2"/>
    </row>
    <row r="219" spans="1:9" s="3" customFormat="1" ht="13.5">
      <c r="A219" s="17"/>
      <c r="B219" s="17"/>
      <c r="C219" s="46"/>
      <c r="D219" s="29"/>
      <c r="E219" s="136"/>
      <c r="F219" s="40"/>
      <c r="G219" s="8"/>
      <c r="H219" s="50"/>
      <c r="I219" s="2"/>
    </row>
    <row r="220" spans="1:9" s="3" customFormat="1" ht="13.5">
      <c r="A220" s="17"/>
      <c r="B220" s="17"/>
      <c r="C220" s="46"/>
      <c r="D220" s="29"/>
      <c r="E220" s="136"/>
      <c r="F220" s="40"/>
      <c r="G220" s="8"/>
      <c r="H220" s="50"/>
      <c r="I220" s="2"/>
    </row>
    <row r="221" spans="1:9" s="3" customFormat="1" ht="13.5">
      <c r="A221" s="17"/>
      <c r="B221" s="17"/>
      <c r="C221" s="46"/>
      <c r="D221" s="29"/>
      <c r="E221" s="136"/>
      <c r="F221" s="40"/>
      <c r="G221" s="8"/>
      <c r="H221" s="50"/>
      <c r="I221" s="2"/>
    </row>
    <row r="222" spans="1:9" s="3" customFormat="1" ht="15" customHeight="1">
      <c r="A222" s="18" t="s">
        <v>67</v>
      </c>
      <c r="B222" s="18" t="s">
        <v>88</v>
      </c>
      <c r="C222" s="18"/>
      <c r="D222" s="18"/>
      <c r="E222" s="142"/>
      <c r="F222" s="18"/>
      <c r="G222" s="8"/>
      <c r="H222" s="50"/>
      <c r="I222" s="2"/>
    </row>
    <row r="223" spans="1:9" s="3" customFormat="1" ht="38.25">
      <c r="A223" s="32" t="s">
        <v>28</v>
      </c>
      <c r="B223" s="33" t="s">
        <v>29</v>
      </c>
      <c r="C223" s="34" t="s">
        <v>30</v>
      </c>
      <c r="D223" s="35" t="s">
        <v>31</v>
      </c>
      <c r="E223" s="134" t="s">
        <v>32</v>
      </c>
      <c r="F223" s="36" t="s">
        <v>33</v>
      </c>
      <c r="G223" s="8"/>
      <c r="H223" s="50"/>
      <c r="I223" s="2"/>
    </row>
    <row r="224" spans="1:9" s="3" customFormat="1" ht="13.5">
      <c r="A224" s="17"/>
      <c r="B224" s="17"/>
      <c r="C224" s="46"/>
      <c r="D224" s="29"/>
      <c r="E224" s="136"/>
      <c r="F224" s="40"/>
      <c r="G224" s="8"/>
      <c r="H224" s="50"/>
      <c r="I224" s="2"/>
    </row>
    <row r="225" spans="1:9" s="3" customFormat="1" ht="177.75" customHeight="1">
      <c r="A225" s="25" t="s">
        <v>16</v>
      </c>
      <c r="B225" s="57" t="s">
        <v>191</v>
      </c>
      <c r="C225" s="44"/>
      <c r="D225" s="37"/>
      <c r="E225" s="132"/>
      <c r="F225" s="174"/>
      <c r="G225" s="8"/>
      <c r="H225" s="50"/>
      <c r="I225" s="2"/>
    </row>
    <row r="226" spans="1:9" s="3" customFormat="1" ht="13.5">
      <c r="A226" s="22"/>
      <c r="B226" s="39" t="s">
        <v>89</v>
      </c>
      <c r="C226" s="27" t="s">
        <v>86</v>
      </c>
      <c r="D226" s="96">
        <v>17</v>
      </c>
      <c r="E226" s="231"/>
      <c r="F226" s="165">
        <f>D226*E226</f>
        <v>0</v>
      </c>
      <c r="G226" s="8"/>
      <c r="H226" s="50"/>
      <c r="I226" s="2"/>
    </row>
    <row r="227" spans="1:9" s="3" customFormat="1" ht="13.5">
      <c r="A227" s="55"/>
      <c r="B227" s="97" t="s">
        <v>90</v>
      </c>
      <c r="C227" s="27" t="s">
        <v>86</v>
      </c>
      <c r="D227" s="96">
        <v>17</v>
      </c>
      <c r="E227" s="231"/>
      <c r="F227" s="165">
        <f>D227*E227</f>
        <v>0</v>
      </c>
      <c r="G227" s="8"/>
      <c r="H227" s="50"/>
      <c r="I227" s="2"/>
    </row>
    <row r="228" spans="1:9" s="3" customFormat="1" ht="13.5">
      <c r="A228" s="17"/>
      <c r="B228" s="17"/>
      <c r="C228" s="46"/>
      <c r="D228" s="29"/>
      <c r="E228" s="136"/>
      <c r="F228" s="40"/>
      <c r="G228" s="8"/>
      <c r="H228" s="50"/>
      <c r="I228" s="2"/>
    </row>
    <row r="229" spans="1:9" s="3" customFormat="1" ht="17.25" customHeight="1">
      <c r="A229" s="18" t="s">
        <v>67</v>
      </c>
      <c r="B229" s="18" t="s">
        <v>91</v>
      </c>
      <c r="C229" s="45"/>
      <c r="D229" s="23"/>
      <c r="E229" s="133"/>
      <c r="F229" s="168">
        <f>SUM(F225:F228)</f>
        <v>0</v>
      </c>
      <c r="G229" s="8"/>
      <c r="H229" s="50"/>
      <c r="I229" s="2"/>
    </row>
    <row r="230" spans="1:9" s="3" customFormat="1" ht="13.5">
      <c r="A230" s="17"/>
      <c r="B230" s="17"/>
      <c r="C230" s="46"/>
      <c r="D230" s="29"/>
      <c r="E230" s="136"/>
      <c r="F230" s="40"/>
      <c r="G230" s="8"/>
      <c r="H230" s="50"/>
      <c r="I230" s="2"/>
    </row>
    <row r="231" spans="1:9" s="3" customFormat="1" ht="13.5">
      <c r="A231" s="17"/>
      <c r="B231" s="17"/>
      <c r="C231" s="46"/>
      <c r="D231" s="29"/>
      <c r="E231" s="136"/>
      <c r="F231" s="40"/>
      <c r="G231" s="8"/>
      <c r="H231" s="50"/>
      <c r="I231" s="2"/>
    </row>
    <row r="232" spans="1:9" s="3" customFormat="1" ht="13.5">
      <c r="A232" s="70" t="s">
        <v>9</v>
      </c>
      <c r="B232" s="18" t="s">
        <v>40</v>
      </c>
      <c r="C232" s="45"/>
      <c r="D232" s="23"/>
      <c r="E232" s="133"/>
      <c r="F232" s="71"/>
      <c r="G232" s="8"/>
      <c r="H232" s="1"/>
      <c r="I232" s="2"/>
    </row>
    <row r="233" spans="1:8" s="5" customFormat="1" ht="38.25">
      <c r="A233" s="32" t="s">
        <v>28</v>
      </c>
      <c r="B233" s="33" t="s">
        <v>29</v>
      </c>
      <c r="C233" s="34" t="s">
        <v>30</v>
      </c>
      <c r="D233" s="35" t="s">
        <v>31</v>
      </c>
      <c r="E233" s="134" t="s">
        <v>32</v>
      </c>
      <c r="F233" s="36" t="s">
        <v>33</v>
      </c>
      <c r="G233" s="9"/>
      <c r="H233" s="6"/>
    </row>
    <row r="234" ht="13.5">
      <c r="G234" s="7"/>
    </row>
    <row r="235" spans="1:7" ht="108">
      <c r="A235" s="25" t="s">
        <v>16</v>
      </c>
      <c r="B235" s="57" t="s">
        <v>192</v>
      </c>
      <c r="F235" s="174"/>
      <c r="G235" s="7"/>
    </row>
    <row r="236" spans="1:7" ht="13.5">
      <c r="A236" s="22"/>
      <c r="B236" s="39" t="s">
        <v>83</v>
      </c>
      <c r="C236" s="46" t="s">
        <v>57</v>
      </c>
      <c r="D236" s="29">
        <v>730</v>
      </c>
      <c r="E236" s="231"/>
      <c r="F236" s="165">
        <f>D236*E236</f>
        <v>0</v>
      </c>
      <c r="G236" s="7"/>
    </row>
    <row r="237" spans="1:7" ht="13.5">
      <c r="A237" s="55"/>
      <c r="B237" s="39" t="s">
        <v>84</v>
      </c>
      <c r="C237" s="46" t="s">
        <v>57</v>
      </c>
      <c r="D237" s="29">
        <v>21.5</v>
      </c>
      <c r="E237" s="235"/>
      <c r="F237" s="165">
        <f>D237*E237</f>
        <v>0</v>
      </c>
      <c r="G237" s="7"/>
    </row>
    <row r="238" spans="1:7" ht="13.5">
      <c r="A238" s="55"/>
      <c r="B238" s="19"/>
      <c r="C238" s="94"/>
      <c r="D238" s="29"/>
      <c r="E238" s="143"/>
      <c r="F238" s="175"/>
      <c r="G238" s="10"/>
    </row>
    <row r="239" spans="1:7" ht="13.5">
      <c r="A239" s="59" t="s">
        <v>9</v>
      </c>
      <c r="B239" s="18" t="s">
        <v>41</v>
      </c>
      <c r="C239" s="45"/>
      <c r="D239" s="23"/>
      <c r="E239" s="133"/>
      <c r="F239" s="168">
        <f>SUM(F234:F238)</f>
        <v>0</v>
      </c>
      <c r="G239" s="7"/>
    </row>
    <row r="240" spans="1:7" ht="13.5">
      <c r="A240" s="72"/>
      <c r="B240" s="17"/>
      <c r="C240" s="46"/>
      <c r="D240" s="29"/>
      <c r="E240" s="136"/>
      <c r="F240" s="40"/>
      <c r="G240" s="7"/>
    </row>
    <row r="241" spans="1:7" ht="13.5">
      <c r="A241" s="72"/>
      <c r="B241" s="17"/>
      <c r="C241" s="46"/>
      <c r="D241" s="29"/>
      <c r="E241" s="136"/>
      <c r="F241" s="40"/>
      <c r="G241" s="7"/>
    </row>
    <row r="242" spans="1:9" s="3" customFormat="1" ht="12.75">
      <c r="A242" s="18" t="s">
        <v>92</v>
      </c>
      <c r="B242" s="18" t="s">
        <v>125</v>
      </c>
      <c r="C242" s="18"/>
      <c r="D242" s="18"/>
      <c r="E242" s="142"/>
      <c r="F242" s="18"/>
      <c r="G242" s="8"/>
      <c r="H242" s="50"/>
      <c r="I242" s="2"/>
    </row>
    <row r="243" spans="1:9" s="3" customFormat="1" ht="38.25">
      <c r="A243" s="32" t="s">
        <v>28</v>
      </c>
      <c r="B243" s="33" t="s">
        <v>29</v>
      </c>
      <c r="C243" s="34" t="s">
        <v>30</v>
      </c>
      <c r="D243" s="35" t="s">
        <v>31</v>
      </c>
      <c r="E243" s="134" t="s">
        <v>32</v>
      </c>
      <c r="F243" s="36" t="s">
        <v>33</v>
      </c>
      <c r="G243" s="8"/>
      <c r="H243" s="50"/>
      <c r="I243" s="2"/>
    </row>
    <row r="244" spans="1:9" s="3" customFormat="1" ht="13.5">
      <c r="A244" s="17"/>
      <c r="B244" s="17"/>
      <c r="C244" s="46"/>
      <c r="D244" s="29"/>
      <c r="E244" s="136"/>
      <c r="F244" s="40"/>
      <c r="G244" s="8"/>
      <c r="H244" s="50"/>
      <c r="I244" s="2"/>
    </row>
    <row r="245" spans="1:7" ht="152.25" customHeight="1">
      <c r="A245" s="21" t="s">
        <v>16</v>
      </c>
      <c r="B245" s="57" t="s">
        <v>200</v>
      </c>
      <c r="C245" s="27" t="s">
        <v>2</v>
      </c>
      <c r="D245" s="24">
        <v>0.6</v>
      </c>
      <c r="E245" s="230"/>
      <c r="F245" s="163">
        <f>D245*E245</f>
        <v>0</v>
      </c>
      <c r="G245" s="7"/>
    </row>
    <row r="246" spans="1:7" ht="13.5">
      <c r="A246" s="72"/>
      <c r="B246" s="17"/>
      <c r="C246" s="46"/>
      <c r="D246" s="29"/>
      <c r="E246" s="136"/>
      <c r="F246" s="40"/>
      <c r="G246" s="7"/>
    </row>
    <row r="247" spans="1:7" ht="13.5">
      <c r="A247" s="59" t="s">
        <v>92</v>
      </c>
      <c r="B247" s="18" t="s">
        <v>126</v>
      </c>
      <c r="C247" s="45"/>
      <c r="D247" s="23"/>
      <c r="E247" s="133"/>
      <c r="F247" s="168">
        <f>SUM(F244:F246)</f>
        <v>0</v>
      </c>
      <c r="G247" s="7"/>
    </row>
    <row r="248" spans="1:7" ht="13.5">
      <c r="A248" s="72"/>
      <c r="B248" s="17"/>
      <c r="C248" s="46"/>
      <c r="D248" s="29"/>
      <c r="E248" s="136"/>
      <c r="F248" s="40"/>
      <c r="G248" s="7"/>
    </row>
    <row r="249" spans="1:7" ht="13.5">
      <c r="A249" s="41"/>
      <c r="B249" s="14"/>
      <c r="C249" s="46"/>
      <c r="D249" s="29"/>
      <c r="E249" s="136"/>
      <c r="F249" s="29"/>
      <c r="G249" s="7"/>
    </row>
    <row r="250" spans="1:7" ht="13.5">
      <c r="A250" s="42" t="s">
        <v>127</v>
      </c>
      <c r="B250" s="18" t="s">
        <v>124</v>
      </c>
      <c r="C250" s="45"/>
      <c r="D250" s="23"/>
      <c r="E250" s="133"/>
      <c r="F250" s="43"/>
      <c r="G250" s="7"/>
    </row>
    <row r="251" spans="1:7" ht="38.25">
      <c r="A251" s="32" t="s">
        <v>28</v>
      </c>
      <c r="B251" s="33" t="s">
        <v>29</v>
      </c>
      <c r="C251" s="34" t="s">
        <v>30</v>
      </c>
      <c r="D251" s="35" t="s">
        <v>31</v>
      </c>
      <c r="E251" s="134" t="s">
        <v>32</v>
      </c>
      <c r="F251" s="36" t="s">
        <v>33</v>
      </c>
      <c r="G251" s="7"/>
    </row>
    <row r="252" ht="13.5">
      <c r="G252" s="7"/>
    </row>
    <row r="253" spans="1:7" ht="81">
      <c r="A253" s="22" t="s">
        <v>16</v>
      </c>
      <c r="B253" s="57" t="s">
        <v>121</v>
      </c>
      <c r="C253" s="46"/>
      <c r="D253" s="29"/>
      <c r="E253" s="136"/>
      <c r="F253" s="15"/>
      <c r="G253" s="7"/>
    </row>
    <row r="254" spans="1:7" ht="13.5">
      <c r="A254" s="66" t="s">
        <v>12</v>
      </c>
      <c r="B254" s="14" t="s">
        <v>146</v>
      </c>
      <c r="C254" s="27" t="s">
        <v>1</v>
      </c>
      <c r="D254" s="24">
        <v>2</v>
      </c>
      <c r="E254" s="230"/>
      <c r="F254" s="163">
        <f>D254*E254</f>
        <v>0</v>
      </c>
      <c r="G254" s="7"/>
    </row>
    <row r="255" spans="1:7" ht="13.5">
      <c r="A255" s="66" t="s">
        <v>13</v>
      </c>
      <c r="B255" s="14" t="s">
        <v>96</v>
      </c>
      <c r="C255" s="27" t="s">
        <v>1</v>
      </c>
      <c r="D255" s="24">
        <v>1</v>
      </c>
      <c r="E255" s="230"/>
      <c r="F255" s="163">
        <f>D255*E255</f>
        <v>0</v>
      </c>
      <c r="G255" s="7"/>
    </row>
    <row r="256" spans="1:7" ht="13.5">
      <c r="A256" s="66" t="s">
        <v>14</v>
      </c>
      <c r="B256" s="14" t="s">
        <v>145</v>
      </c>
      <c r="C256" s="27" t="s">
        <v>1</v>
      </c>
      <c r="D256" s="24">
        <v>1</v>
      </c>
      <c r="E256" s="230"/>
      <c r="F256" s="163">
        <f>D256*E256</f>
        <v>0</v>
      </c>
      <c r="G256" s="7"/>
    </row>
    <row r="257" spans="1:7" ht="13.5">
      <c r="A257" s="66" t="s">
        <v>23</v>
      </c>
      <c r="B257" s="14" t="s">
        <v>97</v>
      </c>
      <c r="C257" s="27" t="s">
        <v>1</v>
      </c>
      <c r="D257" s="24">
        <v>1</v>
      </c>
      <c r="E257" s="230"/>
      <c r="F257" s="163">
        <f>D257*E257</f>
        <v>0</v>
      </c>
      <c r="G257" s="7"/>
    </row>
    <row r="258" spans="1:7" ht="13.5">
      <c r="A258" s="22"/>
      <c r="B258" s="14"/>
      <c r="C258" s="46"/>
      <c r="D258" s="29"/>
      <c r="E258" s="136"/>
      <c r="F258" s="165"/>
      <c r="G258" s="7"/>
    </row>
    <row r="259" spans="1:7" ht="108">
      <c r="A259" s="22" t="s">
        <v>17</v>
      </c>
      <c r="B259" s="57" t="s">
        <v>184</v>
      </c>
      <c r="C259" s="27" t="s">
        <v>1</v>
      </c>
      <c r="D259" s="24">
        <v>22</v>
      </c>
      <c r="E259" s="231"/>
      <c r="F259" s="165">
        <f>D259*E259</f>
        <v>0</v>
      </c>
      <c r="G259" s="7"/>
    </row>
    <row r="260" spans="1:7" ht="13.5">
      <c r="A260" s="22"/>
      <c r="B260" s="14"/>
      <c r="C260" s="46"/>
      <c r="D260" s="29"/>
      <c r="E260" s="136"/>
      <c r="F260" s="165"/>
      <c r="G260" s="7"/>
    </row>
    <row r="261" spans="1:7" ht="56.25" customHeight="1">
      <c r="A261" s="22" t="s">
        <v>0</v>
      </c>
      <c r="B261" s="57" t="s">
        <v>171</v>
      </c>
      <c r="C261" s="27" t="s">
        <v>1</v>
      </c>
      <c r="D261" s="24">
        <v>7</v>
      </c>
      <c r="E261" s="230"/>
      <c r="F261" s="163">
        <f>D261*E261</f>
        <v>0</v>
      </c>
      <c r="G261" s="7"/>
    </row>
    <row r="262" spans="1:7" ht="13.5">
      <c r="A262" s="2"/>
      <c r="B262" s="14"/>
      <c r="C262" s="46"/>
      <c r="D262" s="29"/>
      <c r="E262" s="136"/>
      <c r="F262" s="163"/>
      <c r="G262" s="7"/>
    </row>
    <row r="263" spans="1:7" ht="54">
      <c r="A263" s="102" t="s">
        <v>18</v>
      </c>
      <c r="B263" s="57" t="s">
        <v>140</v>
      </c>
      <c r="C263" s="27"/>
      <c r="D263" s="24"/>
      <c r="E263" s="131"/>
      <c r="F263" s="163"/>
      <c r="G263" s="7"/>
    </row>
    <row r="264" spans="1:7" ht="13.5">
      <c r="A264" s="22"/>
      <c r="B264" s="14" t="s">
        <v>58</v>
      </c>
      <c r="C264" s="27" t="s">
        <v>2</v>
      </c>
      <c r="D264" s="24">
        <v>191</v>
      </c>
      <c r="E264" s="230"/>
      <c r="F264" s="163">
        <f>D264*E264</f>
        <v>0</v>
      </c>
      <c r="G264" s="7"/>
    </row>
    <row r="265" spans="1:7" ht="13.5">
      <c r="A265" s="22"/>
      <c r="B265" s="14"/>
      <c r="C265" s="27"/>
      <c r="D265" s="24"/>
      <c r="E265" s="131"/>
      <c r="F265" s="163"/>
      <c r="G265" s="7"/>
    </row>
    <row r="266" spans="1:7" ht="40.5">
      <c r="A266" s="22" t="s">
        <v>19</v>
      </c>
      <c r="B266" s="57" t="s">
        <v>123</v>
      </c>
      <c r="C266" s="27"/>
      <c r="D266" s="24"/>
      <c r="E266" s="131"/>
      <c r="F266" s="163"/>
      <c r="G266" s="7"/>
    </row>
    <row r="267" spans="1:7" ht="13.5">
      <c r="A267" s="22"/>
      <c r="B267" s="14" t="s">
        <v>56</v>
      </c>
      <c r="C267" s="27" t="s">
        <v>1</v>
      </c>
      <c r="D267" s="24">
        <v>12</v>
      </c>
      <c r="E267" s="230"/>
      <c r="F267" s="163">
        <f>D267*E267</f>
        <v>0</v>
      </c>
      <c r="G267" s="7"/>
    </row>
    <row r="268" spans="1:7" ht="13.5">
      <c r="A268" s="22"/>
      <c r="B268" s="14"/>
      <c r="C268" s="27"/>
      <c r="D268" s="24"/>
      <c r="E268" s="131"/>
      <c r="F268" s="163"/>
      <c r="G268" s="7"/>
    </row>
    <row r="269" spans="1:7" ht="67.5">
      <c r="A269" s="22" t="s">
        <v>20</v>
      </c>
      <c r="B269" s="57" t="s">
        <v>152</v>
      </c>
      <c r="C269" s="27" t="s">
        <v>1</v>
      </c>
      <c r="D269" s="24">
        <v>11</v>
      </c>
      <c r="E269" s="230"/>
      <c r="F269" s="163">
        <f>D269*E269</f>
        <v>0</v>
      </c>
      <c r="G269" s="7"/>
    </row>
    <row r="270" spans="1:7" ht="13.5">
      <c r="A270" s="22"/>
      <c r="B270" s="14"/>
      <c r="C270" s="46"/>
      <c r="D270" s="29"/>
      <c r="E270" s="136"/>
      <c r="F270" s="165"/>
      <c r="G270" s="7"/>
    </row>
    <row r="271" spans="1:7" ht="27">
      <c r="A271" s="22" t="s">
        <v>21</v>
      </c>
      <c r="B271" s="57" t="s">
        <v>93</v>
      </c>
      <c r="C271" s="95"/>
      <c r="D271" s="96"/>
      <c r="E271" s="136"/>
      <c r="F271" s="165"/>
      <c r="G271" s="7"/>
    </row>
    <row r="272" spans="1:7" ht="13.5">
      <c r="A272" s="58"/>
      <c r="B272" s="14" t="s">
        <v>87</v>
      </c>
      <c r="C272" s="27" t="s">
        <v>86</v>
      </c>
      <c r="D272" s="96">
        <v>550</v>
      </c>
      <c r="E272" s="231"/>
      <c r="F272" s="165">
        <f>D272*E272</f>
        <v>0</v>
      </c>
      <c r="G272" s="7"/>
    </row>
    <row r="273" spans="1:7" ht="13.5">
      <c r="A273" s="22"/>
      <c r="B273" s="14"/>
      <c r="C273" s="46"/>
      <c r="D273" s="29"/>
      <c r="E273" s="136"/>
      <c r="F273" s="15"/>
      <c r="G273" s="7"/>
    </row>
    <row r="274" spans="1:7" ht="16.5" customHeight="1">
      <c r="A274" s="59" t="s">
        <v>127</v>
      </c>
      <c r="B274" s="18" t="s">
        <v>128</v>
      </c>
      <c r="C274" s="45"/>
      <c r="D274" s="23"/>
      <c r="E274" s="133"/>
      <c r="F274" s="168">
        <f>SUM(F253:G273)</f>
        <v>0</v>
      </c>
      <c r="G274" s="7"/>
    </row>
    <row r="275" spans="1:7" ht="13.5">
      <c r="A275" s="123"/>
      <c r="B275" s="17"/>
      <c r="C275" s="46"/>
      <c r="D275" s="29"/>
      <c r="E275" s="136"/>
      <c r="F275" s="30"/>
      <c r="G275" s="10"/>
    </row>
    <row r="276" spans="1:7" ht="13.5">
      <c r="A276" s="123"/>
      <c r="B276" s="17"/>
      <c r="C276" s="46"/>
      <c r="D276" s="29"/>
      <c r="E276" s="136"/>
      <c r="F276" s="30"/>
      <c r="G276" s="10"/>
    </row>
    <row r="279" spans="1:6" ht="15">
      <c r="A279" s="104"/>
      <c r="B279" s="105" t="s">
        <v>76</v>
      </c>
      <c r="C279" s="106"/>
      <c r="D279" s="107"/>
      <c r="E279" s="144"/>
      <c r="F279" s="108"/>
    </row>
    <row r="280" spans="1:4" ht="13.5">
      <c r="A280" s="109"/>
      <c r="C280" s="110"/>
      <c r="D280" s="111"/>
    </row>
    <row r="281" spans="1:6" ht="13.5">
      <c r="A281" s="112" t="s">
        <v>7</v>
      </c>
      <c r="B281" s="113" t="s">
        <v>53</v>
      </c>
      <c r="C281" s="114"/>
      <c r="D281" s="115"/>
      <c r="E281" s="145"/>
      <c r="F281" s="172">
        <f>F71</f>
        <v>0</v>
      </c>
    </row>
    <row r="282" spans="1:6" ht="13.5">
      <c r="A282" s="112"/>
      <c r="B282" s="113"/>
      <c r="C282" s="114"/>
      <c r="D282" s="115"/>
      <c r="E282" s="145"/>
      <c r="F282" s="172"/>
    </row>
    <row r="283" spans="1:6" ht="13.5">
      <c r="A283" s="112" t="s">
        <v>10</v>
      </c>
      <c r="B283" s="113" t="s">
        <v>77</v>
      </c>
      <c r="C283" s="114"/>
      <c r="D283" s="115"/>
      <c r="E283" s="145"/>
      <c r="F283" s="172">
        <f>F89</f>
        <v>0</v>
      </c>
    </row>
    <row r="284" spans="1:6" ht="13.5">
      <c r="A284" s="112"/>
      <c r="B284" s="113"/>
      <c r="C284" s="114"/>
      <c r="D284" s="115"/>
      <c r="E284" s="145"/>
      <c r="F284" s="172"/>
    </row>
    <row r="285" spans="1:6" ht="13.5">
      <c r="A285" s="112" t="s">
        <v>11</v>
      </c>
      <c r="B285" s="113" t="s">
        <v>35</v>
      </c>
      <c r="C285" s="114"/>
      <c r="D285" s="115"/>
      <c r="E285" s="145"/>
      <c r="F285" s="172">
        <f>F128</f>
        <v>0</v>
      </c>
    </row>
    <row r="286" spans="1:6" ht="13.5">
      <c r="A286" s="112"/>
      <c r="B286" s="113"/>
      <c r="C286" s="114"/>
      <c r="D286" s="115"/>
      <c r="E286" s="145"/>
      <c r="F286" s="172"/>
    </row>
    <row r="287" spans="1:6" ht="13.5">
      <c r="A287" s="112" t="s">
        <v>4</v>
      </c>
      <c r="B287" s="113" t="s">
        <v>5</v>
      </c>
      <c r="C287" s="114"/>
      <c r="D287" s="115"/>
      <c r="E287" s="145"/>
      <c r="F287" s="172">
        <f>F147</f>
        <v>0</v>
      </c>
    </row>
    <row r="288" spans="1:6" ht="13.5">
      <c r="A288" s="112"/>
      <c r="B288" s="113"/>
      <c r="C288" s="114"/>
      <c r="D288" s="115"/>
      <c r="E288" s="145"/>
      <c r="F288" s="172"/>
    </row>
    <row r="289" spans="1:6" ht="13.5">
      <c r="A289" s="112" t="s">
        <v>3</v>
      </c>
      <c r="B289" s="116" t="s">
        <v>129</v>
      </c>
      <c r="C289" s="116"/>
      <c r="D289" s="116"/>
      <c r="E289" s="145"/>
      <c r="F289" s="172">
        <f>F185</f>
        <v>0</v>
      </c>
    </row>
    <row r="290" spans="1:6" ht="13.5">
      <c r="A290" s="112"/>
      <c r="B290" s="113"/>
      <c r="C290" s="114"/>
      <c r="D290" s="115"/>
      <c r="E290" s="145"/>
      <c r="F290" s="172"/>
    </row>
    <row r="291" spans="1:6" ht="13.5">
      <c r="A291" s="112" t="s">
        <v>8</v>
      </c>
      <c r="B291" s="113" t="s">
        <v>64</v>
      </c>
      <c r="C291" s="114"/>
      <c r="D291" s="115"/>
      <c r="E291" s="145"/>
      <c r="F291" s="172">
        <f>F218</f>
        <v>0</v>
      </c>
    </row>
    <row r="292" spans="1:6" ht="13.5">
      <c r="A292" s="112"/>
      <c r="B292" s="113"/>
      <c r="C292" s="114"/>
      <c r="D292" s="115"/>
      <c r="E292" s="145"/>
      <c r="F292" s="172"/>
    </row>
    <row r="293" spans="1:6" ht="13.5">
      <c r="A293" s="112" t="s">
        <v>67</v>
      </c>
      <c r="B293" s="113" t="s">
        <v>88</v>
      </c>
      <c r="C293" s="114"/>
      <c r="D293" s="115"/>
      <c r="E293" s="145"/>
      <c r="F293" s="172">
        <f>F229</f>
        <v>0</v>
      </c>
    </row>
    <row r="294" spans="1:6" ht="13.5">
      <c r="A294" s="112"/>
      <c r="B294" s="113"/>
      <c r="C294" s="114"/>
      <c r="D294" s="115"/>
      <c r="E294" s="145"/>
      <c r="F294" s="172"/>
    </row>
    <row r="295" spans="1:6" ht="13.5">
      <c r="A295" s="112" t="s">
        <v>9</v>
      </c>
      <c r="B295" s="113" t="s">
        <v>78</v>
      </c>
      <c r="C295" s="114"/>
      <c r="D295" s="115"/>
      <c r="E295" s="145"/>
      <c r="F295" s="172">
        <f>F239</f>
        <v>0</v>
      </c>
    </row>
    <row r="296" spans="1:6" ht="13.5">
      <c r="A296" s="112"/>
      <c r="B296" s="113"/>
      <c r="C296" s="114"/>
      <c r="D296" s="115"/>
      <c r="E296" s="145"/>
      <c r="F296" s="172"/>
    </row>
    <row r="297" spans="1:6" ht="13.5">
      <c r="A297" s="112" t="s">
        <v>92</v>
      </c>
      <c r="B297" s="113" t="s">
        <v>125</v>
      </c>
      <c r="C297" s="114"/>
      <c r="D297" s="115"/>
      <c r="E297" s="145"/>
      <c r="F297" s="172">
        <f>F247</f>
        <v>0</v>
      </c>
    </row>
    <row r="298" spans="1:6" ht="13.5">
      <c r="A298" s="112"/>
      <c r="B298" s="113"/>
      <c r="C298" s="114"/>
      <c r="D298" s="115"/>
      <c r="E298" s="145"/>
      <c r="F298" s="172"/>
    </row>
    <row r="299" spans="1:6" ht="13.5">
      <c r="A299" s="112" t="s">
        <v>127</v>
      </c>
      <c r="B299" s="113" t="s">
        <v>124</v>
      </c>
      <c r="C299" s="114"/>
      <c r="D299" s="115"/>
      <c r="E299" s="145"/>
      <c r="F299" s="172">
        <f>F274</f>
        <v>0</v>
      </c>
    </row>
    <row r="300" spans="1:6" ht="13.5">
      <c r="A300" s="112"/>
      <c r="B300" s="113"/>
      <c r="C300" s="114"/>
      <c r="D300" s="115"/>
      <c r="E300" s="145"/>
      <c r="F300" s="172"/>
    </row>
    <row r="301" spans="1:6" ht="14.25" thickBot="1">
      <c r="A301" s="117"/>
      <c r="B301" s="118"/>
      <c r="C301" s="119"/>
      <c r="D301" s="120"/>
      <c r="E301" s="146"/>
      <c r="F301" s="176"/>
    </row>
    <row r="302" spans="1:6" ht="13.5" thickTop="1">
      <c r="A302" s="112"/>
      <c r="B302" s="113"/>
      <c r="C302" s="114"/>
      <c r="D302" s="115"/>
      <c r="E302" s="145"/>
      <c r="F302" s="177"/>
    </row>
    <row r="303" spans="1:6" ht="15">
      <c r="A303" s="109"/>
      <c r="B303" s="121" t="s">
        <v>79</v>
      </c>
      <c r="C303" s="110"/>
      <c r="D303" s="26"/>
      <c r="E303" s="145"/>
      <c r="F303" s="177">
        <f>SUM(F280:F301)</f>
        <v>0</v>
      </c>
    </row>
    <row r="304" spans="1:6" ht="13.5">
      <c r="A304" s="109"/>
      <c r="C304" s="110"/>
      <c r="D304" s="26"/>
      <c r="E304" s="147"/>
      <c r="F304" s="177"/>
    </row>
    <row r="305" spans="1:6" ht="13.5">
      <c r="A305" s="109"/>
      <c r="C305" s="110"/>
      <c r="D305" s="26"/>
      <c r="E305" s="149" t="s">
        <v>80</v>
      </c>
      <c r="F305" s="172">
        <f>F303*0.25</f>
        <v>0</v>
      </c>
    </row>
    <row r="306" spans="1:6" ht="14.25" thickBot="1">
      <c r="A306" s="109"/>
      <c r="C306" s="110"/>
      <c r="D306" s="26"/>
      <c r="F306" s="172"/>
    </row>
    <row r="307" spans="1:6" ht="15.75" thickBot="1">
      <c r="A307" s="150"/>
      <c r="B307" s="151" t="s">
        <v>81</v>
      </c>
      <c r="C307" s="152"/>
      <c r="D307" s="153"/>
      <c r="E307" s="154"/>
      <c r="F307" s="178">
        <f>SUM(F303:F305)</f>
        <v>0</v>
      </c>
    </row>
  </sheetData>
  <sheetProtection password="D663" sheet="1" objects="1" scenarios="1" selectLockedCells="1"/>
  <mergeCells count="6">
    <mergeCell ref="I29:J29"/>
    <mergeCell ref="A172:B172"/>
    <mergeCell ref="A173:B173"/>
    <mergeCell ref="B185:C185"/>
    <mergeCell ref="B1:F1"/>
    <mergeCell ref="B3:F3"/>
  </mergeCells>
  <printOptions horizontalCentered="1"/>
  <pageMargins left="0.984251968503937" right="0.3937007874015748" top="0.8661417322834646" bottom="0.7086614173228347" header="0.3937007874015748" footer="0.3937007874015748"/>
  <pageSetup firstPageNumber="1" useFirstPageNumber="1" horizontalDpi="600" verticalDpi="600" orientation="portrait" paperSize="9" r:id="rId1"/>
  <headerFooter alignWithMargins="0">
    <oddFooter>&amp;R&amp;P</oddFooter>
  </headerFooter>
  <rowBreaks count="11" manualBreakCount="11">
    <brk id="24" max="6" man="1"/>
    <brk id="50" max="6" man="1"/>
    <brk id="72" max="6" man="1"/>
    <brk id="89" max="6" man="1"/>
    <brk id="129" max="6" man="1"/>
    <brk id="148" max="6" man="1"/>
    <brk id="186" max="6" man="1"/>
    <brk id="200" max="6" man="1"/>
    <brk id="220" max="6" man="1"/>
    <brk id="241" max="6" man="1"/>
    <brk id="264" max="6" man="1"/>
  </rowBreaks>
</worksheet>
</file>

<file path=xl/worksheets/sheet2.xml><?xml version="1.0" encoding="utf-8"?>
<worksheet xmlns="http://schemas.openxmlformats.org/spreadsheetml/2006/main" xmlns:r="http://schemas.openxmlformats.org/officeDocument/2006/relationships">
  <dimension ref="A1:F26"/>
  <sheetViews>
    <sheetView zoomScalePageLayoutView="0" workbookViewId="0" topLeftCell="A16">
      <selection activeCell="E18" sqref="E18"/>
    </sheetView>
  </sheetViews>
  <sheetFormatPr defaultColWidth="9.140625" defaultRowHeight="12.75"/>
  <cols>
    <col min="1" max="1" width="7.28125" style="0" bestFit="1" customWidth="1"/>
    <col min="2" max="2" width="49.7109375" style="0" bestFit="1" customWidth="1"/>
    <col min="3" max="3" width="8.57421875" style="0" bestFit="1" customWidth="1"/>
    <col min="4" max="4" width="8.28125" style="0" bestFit="1" customWidth="1"/>
    <col min="5" max="5" width="10.421875" style="0" bestFit="1" customWidth="1"/>
    <col min="6" max="6" width="13.8515625" style="0" bestFit="1" customWidth="1"/>
  </cols>
  <sheetData>
    <row r="1" spans="1:6" ht="18.75">
      <c r="A1" s="227" t="s">
        <v>201</v>
      </c>
      <c r="B1" s="227" t="s">
        <v>202</v>
      </c>
      <c r="C1" s="180"/>
      <c r="D1" s="180"/>
      <c r="E1" s="181"/>
      <c r="F1" s="182"/>
    </row>
    <row r="2" spans="1:6" ht="12.75">
      <c r="A2" s="183"/>
      <c r="B2" s="183"/>
      <c r="C2" s="181"/>
      <c r="D2" s="181"/>
      <c r="E2" s="181"/>
      <c r="F2" s="182"/>
    </row>
    <row r="3" spans="1:6" ht="38.25" customHeight="1">
      <c r="A3" s="243" t="s">
        <v>203</v>
      </c>
      <c r="B3" s="243"/>
      <c r="C3" s="243"/>
      <c r="D3" s="243"/>
      <c r="E3" s="243"/>
      <c r="F3" s="243"/>
    </row>
    <row r="4" spans="1:6" ht="12.75">
      <c r="A4" s="184"/>
      <c r="B4" s="185"/>
      <c r="C4" s="185"/>
      <c r="D4" s="185"/>
      <c r="E4" s="185"/>
      <c r="F4" s="185"/>
    </row>
    <row r="5" spans="1:6" ht="21">
      <c r="A5" s="186" t="s">
        <v>28</v>
      </c>
      <c r="B5" s="187" t="s">
        <v>29</v>
      </c>
      <c r="C5" s="188" t="s">
        <v>30</v>
      </c>
      <c r="D5" s="189" t="s">
        <v>31</v>
      </c>
      <c r="E5" s="188" t="s">
        <v>32</v>
      </c>
      <c r="F5" s="190" t="s">
        <v>33</v>
      </c>
    </row>
    <row r="6" spans="1:6" ht="12.75">
      <c r="A6" s="191"/>
      <c r="B6" s="191"/>
      <c r="C6" s="181"/>
      <c r="D6" s="181"/>
      <c r="E6" s="181"/>
      <c r="F6" s="182"/>
    </row>
    <row r="7" spans="1:6" ht="14.25">
      <c r="A7" s="192" t="s">
        <v>16</v>
      </c>
      <c r="B7" s="192" t="s">
        <v>204</v>
      </c>
      <c r="C7" s="244"/>
      <c r="D7" s="244"/>
      <c r="E7" s="193"/>
      <c r="F7" s="182"/>
    </row>
    <row r="8" spans="1:6" ht="12.75">
      <c r="A8" s="191"/>
      <c r="B8" s="191"/>
      <c r="C8" s="191"/>
      <c r="D8" s="181"/>
      <c r="E8" s="191"/>
      <c r="F8" s="182"/>
    </row>
    <row r="9" spans="1:6" ht="76.5">
      <c r="A9" s="194">
        <v>1</v>
      </c>
      <c r="B9" s="195" t="s">
        <v>205</v>
      </c>
      <c r="C9" s="196" t="s">
        <v>1</v>
      </c>
      <c r="D9" s="197">
        <v>4</v>
      </c>
      <c r="E9" s="228"/>
      <c r="F9" s="198">
        <f aca="true" t="shared" si="0" ref="F9:F21">D9*E9</f>
        <v>0</v>
      </c>
    </row>
    <row r="10" spans="1:6" ht="51">
      <c r="A10" s="199">
        <v>2</v>
      </c>
      <c r="B10" s="195" t="s">
        <v>206</v>
      </c>
      <c r="C10" s="200" t="s">
        <v>1</v>
      </c>
      <c r="D10" s="197">
        <v>1</v>
      </c>
      <c r="E10" s="228"/>
      <c r="F10" s="198">
        <f t="shared" si="0"/>
        <v>0</v>
      </c>
    </row>
    <row r="11" spans="1:6" ht="76.5">
      <c r="A11" s="199">
        <v>3</v>
      </c>
      <c r="B11" s="195" t="s">
        <v>207</v>
      </c>
      <c r="C11" s="200" t="s">
        <v>1</v>
      </c>
      <c r="D11" s="197">
        <v>1</v>
      </c>
      <c r="E11" s="228"/>
      <c r="F11" s="198">
        <f t="shared" si="0"/>
        <v>0</v>
      </c>
    </row>
    <row r="12" spans="1:6" ht="63.75">
      <c r="A12" s="199">
        <v>4</v>
      </c>
      <c r="B12" s="195" t="s">
        <v>208</v>
      </c>
      <c r="C12" s="196" t="s">
        <v>1</v>
      </c>
      <c r="D12" s="197">
        <v>1</v>
      </c>
      <c r="E12" s="228"/>
      <c r="F12" s="198">
        <f t="shared" si="0"/>
        <v>0</v>
      </c>
    </row>
    <row r="13" spans="1:6" ht="102">
      <c r="A13" s="199">
        <v>5</v>
      </c>
      <c r="B13" s="201" t="s">
        <v>209</v>
      </c>
      <c r="C13" s="196" t="s">
        <v>1</v>
      </c>
      <c r="D13" s="197">
        <v>1</v>
      </c>
      <c r="E13" s="228"/>
      <c r="F13" s="198">
        <f t="shared" si="0"/>
        <v>0</v>
      </c>
    </row>
    <row r="14" spans="1:6" ht="178.5">
      <c r="A14" s="199">
        <v>6</v>
      </c>
      <c r="B14" s="195" t="s">
        <v>210</v>
      </c>
      <c r="C14" s="200" t="s">
        <v>1</v>
      </c>
      <c r="D14" s="197">
        <v>1</v>
      </c>
      <c r="E14" s="228"/>
      <c r="F14" s="198">
        <f t="shared" si="0"/>
        <v>0</v>
      </c>
    </row>
    <row r="15" spans="1:6" ht="76.5">
      <c r="A15" s="199">
        <v>7</v>
      </c>
      <c r="B15" s="195" t="s">
        <v>211</v>
      </c>
      <c r="C15" s="200" t="s">
        <v>1</v>
      </c>
      <c r="D15" s="197">
        <v>1</v>
      </c>
      <c r="E15" s="229"/>
      <c r="F15" s="198">
        <f t="shared" si="0"/>
        <v>0</v>
      </c>
    </row>
    <row r="16" spans="1:6" ht="63.75">
      <c r="A16" s="199">
        <v>8</v>
      </c>
      <c r="B16" s="195" t="s">
        <v>212</v>
      </c>
      <c r="C16" s="200" t="s">
        <v>213</v>
      </c>
      <c r="D16" s="202">
        <v>30</v>
      </c>
      <c r="E16" s="229"/>
      <c r="F16" s="198">
        <f t="shared" si="0"/>
        <v>0</v>
      </c>
    </row>
    <row r="17" spans="1:6" ht="102">
      <c r="A17" s="199">
        <v>9</v>
      </c>
      <c r="B17" s="195" t="s">
        <v>214</v>
      </c>
      <c r="C17" s="200" t="s">
        <v>1</v>
      </c>
      <c r="D17" s="197">
        <v>1</v>
      </c>
      <c r="E17" s="229"/>
      <c r="F17" s="198">
        <f t="shared" si="0"/>
        <v>0</v>
      </c>
    </row>
    <row r="18" spans="1:6" ht="76.5">
      <c r="A18" s="199">
        <v>10</v>
      </c>
      <c r="B18" s="195" t="s">
        <v>215</v>
      </c>
      <c r="C18" s="200" t="s">
        <v>1</v>
      </c>
      <c r="D18" s="197">
        <v>1</v>
      </c>
      <c r="E18" s="228"/>
      <c r="F18" s="198">
        <f t="shared" si="0"/>
        <v>0</v>
      </c>
    </row>
    <row r="19" spans="1:6" ht="12.75">
      <c r="A19" s="199">
        <v>11</v>
      </c>
      <c r="B19" s="203" t="s">
        <v>216</v>
      </c>
      <c r="C19" s="200" t="s">
        <v>1</v>
      </c>
      <c r="D19" s="197">
        <v>1</v>
      </c>
      <c r="E19" s="228"/>
      <c r="F19" s="198">
        <f t="shared" si="0"/>
        <v>0</v>
      </c>
    </row>
    <row r="20" spans="1:6" ht="12.75">
      <c r="A20" s="199">
        <v>12</v>
      </c>
      <c r="B20" s="203" t="s">
        <v>217</v>
      </c>
      <c r="C20" s="200" t="s">
        <v>1</v>
      </c>
      <c r="D20" s="197">
        <v>1</v>
      </c>
      <c r="E20" s="228"/>
      <c r="F20" s="198">
        <f t="shared" si="0"/>
        <v>0</v>
      </c>
    </row>
    <row r="21" spans="1:6" ht="12.75">
      <c r="A21" s="199">
        <v>13</v>
      </c>
      <c r="B21" s="203" t="s">
        <v>218</v>
      </c>
      <c r="C21" s="200" t="s">
        <v>1</v>
      </c>
      <c r="D21" s="197">
        <v>1</v>
      </c>
      <c r="E21" s="228"/>
      <c r="F21" s="198">
        <f t="shared" si="0"/>
        <v>0</v>
      </c>
    </row>
    <row r="22" spans="1:6" ht="12.75">
      <c r="A22" s="204"/>
      <c r="B22" s="205"/>
      <c r="C22" s="206"/>
      <c r="D22" s="206"/>
      <c r="E22" s="206"/>
      <c r="F22" s="206"/>
    </row>
    <row r="23" spans="1:6" ht="12.75">
      <c r="A23" s="204"/>
      <c r="B23" s="205"/>
      <c r="C23" s="205"/>
      <c r="D23" s="207"/>
      <c r="E23" s="208"/>
      <c r="F23" s="208"/>
    </row>
    <row r="24" spans="1:6" ht="14.25">
      <c r="A24" s="204"/>
      <c r="B24" s="209" t="s">
        <v>228</v>
      </c>
      <c r="C24" s="210"/>
      <c r="D24" s="211"/>
      <c r="E24" s="212" t="s">
        <v>219</v>
      </c>
      <c r="F24" s="213">
        <f>SUM(F9:F23)</f>
        <v>0</v>
      </c>
    </row>
    <row r="25" spans="1:6" ht="14.25">
      <c r="A25" s="214"/>
      <c r="B25" s="215" t="s">
        <v>80</v>
      </c>
      <c r="C25" s="216"/>
      <c r="D25" s="217"/>
      <c r="E25" s="212" t="s">
        <v>219</v>
      </c>
      <c r="F25" s="213">
        <f>F24*0.25</f>
        <v>0</v>
      </c>
    </row>
    <row r="26" spans="1:6" ht="14.25">
      <c r="A26" s="191"/>
      <c r="B26" s="215" t="s">
        <v>81</v>
      </c>
      <c r="C26" s="218"/>
      <c r="D26" s="219"/>
      <c r="E26" s="212" t="s">
        <v>219</v>
      </c>
      <c r="F26" s="213">
        <f>F24+F25</f>
        <v>0</v>
      </c>
    </row>
  </sheetData>
  <sheetProtection password="D363" sheet="1" objects="1" scenarios="1" selectLockedCells="1"/>
  <mergeCells count="2">
    <mergeCell ref="A3:F3"/>
    <mergeCell ref="C7:D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M9"/>
  <sheetViews>
    <sheetView tabSelected="1" zoomScalePageLayoutView="0" workbookViewId="0" topLeftCell="A1">
      <selection activeCell="L4" sqref="L4:M4"/>
    </sheetView>
  </sheetViews>
  <sheetFormatPr defaultColWidth="9.140625" defaultRowHeight="12.75"/>
  <cols>
    <col min="6" max="6" width="6.421875" style="0" customWidth="1"/>
    <col min="7" max="10" width="9.140625" style="0" hidden="1" customWidth="1"/>
  </cols>
  <sheetData>
    <row r="2" spans="1:13" ht="15.75">
      <c r="A2" s="220" t="s">
        <v>0</v>
      </c>
      <c r="B2" s="256" t="s">
        <v>220</v>
      </c>
      <c r="C2" s="256"/>
      <c r="D2" s="256"/>
      <c r="E2" s="256"/>
      <c r="F2" s="256"/>
      <c r="G2" s="256"/>
      <c r="H2" s="256"/>
      <c r="I2" s="256"/>
      <c r="J2" s="256"/>
      <c r="K2" s="256"/>
      <c r="L2" s="256"/>
      <c r="M2" s="256"/>
    </row>
    <row r="3" spans="2:13" ht="15.75">
      <c r="B3" s="221"/>
      <c r="C3" s="221"/>
      <c r="D3" s="221"/>
      <c r="E3" s="221"/>
      <c r="F3" s="221"/>
      <c r="G3" s="221"/>
      <c r="H3" s="221"/>
      <c r="I3" s="221"/>
      <c r="J3" s="221"/>
      <c r="K3" s="221"/>
      <c r="L3" s="250" t="s">
        <v>229</v>
      </c>
      <c r="M3" s="251"/>
    </row>
    <row r="4" spans="2:13" ht="15">
      <c r="B4" s="225" t="s">
        <v>221</v>
      </c>
      <c r="C4" s="257" t="s">
        <v>222</v>
      </c>
      <c r="D4" s="257"/>
      <c r="E4" s="258"/>
      <c r="F4" s="259" t="s">
        <v>219</v>
      </c>
      <c r="G4" s="259"/>
      <c r="H4" s="259"/>
      <c r="I4" s="259"/>
      <c r="J4" s="259"/>
      <c r="K4" s="259"/>
      <c r="L4" s="260"/>
      <c r="M4" s="260"/>
    </row>
    <row r="5" spans="2:13" ht="15">
      <c r="B5" s="224" t="s">
        <v>223</v>
      </c>
      <c r="C5" s="252" t="s">
        <v>224</v>
      </c>
      <c r="D5" s="252"/>
      <c r="E5" s="261"/>
      <c r="F5" s="259" t="s">
        <v>219</v>
      </c>
      <c r="G5" s="259"/>
      <c r="H5" s="259"/>
      <c r="I5" s="259"/>
      <c r="J5" s="259"/>
      <c r="K5" s="259"/>
      <c r="L5" s="260"/>
      <c r="M5" s="262"/>
    </row>
    <row r="6" spans="2:13" ht="15">
      <c r="B6" s="222"/>
      <c r="C6" s="222"/>
      <c r="D6" s="222"/>
      <c r="E6" s="222"/>
      <c r="F6" s="222"/>
      <c r="G6" s="222"/>
      <c r="H6" s="222"/>
      <c r="I6" s="222"/>
      <c r="J6" s="222"/>
      <c r="K6" s="222"/>
      <c r="L6" s="223"/>
      <c r="M6" s="223"/>
    </row>
    <row r="7" spans="2:13" ht="15">
      <c r="B7" s="252" t="s">
        <v>225</v>
      </c>
      <c r="C7" s="252"/>
      <c r="D7" s="252"/>
      <c r="E7" s="252"/>
      <c r="F7" s="253" t="s">
        <v>219</v>
      </c>
      <c r="G7" s="253"/>
      <c r="H7" s="253"/>
      <c r="I7" s="253"/>
      <c r="J7" s="253"/>
      <c r="K7" s="253"/>
      <c r="L7" s="254">
        <f>L4+L5</f>
        <v>0</v>
      </c>
      <c r="M7" s="254"/>
    </row>
    <row r="8" spans="2:13" ht="14.25">
      <c r="B8" s="255" t="s">
        <v>226</v>
      </c>
      <c r="C8" s="255"/>
      <c r="D8" s="255"/>
      <c r="E8" s="255"/>
      <c r="F8" s="245" t="s">
        <v>219</v>
      </c>
      <c r="G8" s="245"/>
      <c r="H8" s="245"/>
      <c r="I8" s="245"/>
      <c r="J8" s="245"/>
      <c r="K8" s="245"/>
      <c r="L8" s="246">
        <f>L7*0.25</f>
        <v>0</v>
      </c>
      <c r="M8" s="246"/>
    </row>
    <row r="9" spans="2:13" ht="15">
      <c r="B9" s="247" t="s">
        <v>227</v>
      </c>
      <c r="C9" s="247"/>
      <c r="D9" s="247"/>
      <c r="E9" s="247"/>
      <c r="F9" s="248" t="s">
        <v>219</v>
      </c>
      <c r="G9" s="248"/>
      <c r="H9" s="248"/>
      <c r="I9" s="248"/>
      <c r="J9" s="248"/>
      <c r="K9" s="248"/>
      <c r="L9" s="249">
        <f>L7+L8</f>
        <v>0</v>
      </c>
      <c r="M9" s="249"/>
    </row>
  </sheetData>
  <sheetProtection password="D323" sheet="1" objects="1" scenarios="1" selectLockedCells="1"/>
  <mergeCells count="17">
    <mergeCell ref="B2:M2"/>
    <mergeCell ref="C4:E4"/>
    <mergeCell ref="F4:K4"/>
    <mergeCell ref="L4:M4"/>
    <mergeCell ref="C5:E5"/>
    <mergeCell ref="F5:K5"/>
    <mergeCell ref="L5:M5"/>
    <mergeCell ref="F8:K8"/>
    <mergeCell ref="L8:M8"/>
    <mergeCell ref="B9:E9"/>
    <mergeCell ref="F9:K9"/>
    <mergeCell ref="L9:M9"/>
    <mergeCell ref="L3:M3"/>
    <mergeCell ref="B7:E7"/>
    <mergeCell ref="F7:K7"/>
    <mergeCell ref="L7:M7"/>
    <mergeCell ref="B8:E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Pangos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Troškovnik građevinskih radova rekonstrukcije</dc:title>
  <dc:subject>Morović Ranđelović Tinka, Praputnjak 52a</dc:subject>
  <dc:creator>RG</dc:creator>
  <cp:keywords/>
  <dc:description/>
  <cp:lastModifiedBy>Martina</cp:lastModifiedBy>
  <cp:lastPrinted>2019-05-08T09:56:32Z</cp:lastPrinted>
  <dcterms:created xsi:type="dcterms:W3CDTF">2008-08-26T21:58:36Z</dcterms:created>
  <dcterms:modified xsi:type="dcterms:W3CDTF">2019-05-16T08:59:54Z</dcterms:modified>
  <cp:category/>
  <cp:version/>
  <cp:contentType/>
  <cp:contentStatus/>
</cp:coreProperties>
</file>